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ine\Desktop\Clubkampioenschap\"/>
    </mc:Choice>
  </mc:AlternateContent>
  <xr:revisionPtr revIDLastSave="0" documentId="13_ncr:1_{62D1B8BB-DA6E-48FB-B9A7-A5A524F4524D}" xr6:coauthVersionLast="47" xr6:coauthVersionMax="47" xr10:uidLastSave="{00000000-0000-0000-0000-000000000000}"/>
  <bookViews>
    <workbookView xWindow="-120" yWindow="-120" windowWidth="29040" windowHeight="15840" tabRatio="828" activeTab="23" xr2:uid="{00000000-000D-0000-FFFF-FFFF00000000}"/>
  </bookViews>
  <sheets>
    <sheet name="EH6_1" sheetId="33" r:id="rId1"/>
    <sheet name="EH6 2" sheetId="86" r:id="rId2"/>
    <sheet name="EH_NG2" sheetId="85" state="hidden" r:id="rId3"/>
    <sheet name="EH_NG_Finale" sheetId="83" state="hidden" r:id="rId4"/>
    <sheet name="EH6_2" sheetId="113" state="hidden" r:id="rId5"/>
    <sheet name="EH-6 HFenF" sheetId="55" state="hidden" r:id="rId6"/>
    <sheet name="EH5_1" sheetId="36" state="hidden" r:id="rId7"/>
    <sheet name="EH-5 HFenF" sheetId="56" state="hidden" r:id="rId8"/>
    <sheet name="EH6 3" sheetId="128" r:id="rId9"/>
    <sheet name="EH5 1" sheetId="139" r:id="rId10"/>
    <sheet name="EH HFenF" sheetId="99" state="hidden" r:id="rId11"/>
    <sheet name="EH5_2" sheetId="134" r:id="rId12"/>
    <sheet name="EH4" sheetId="140" r:id="rId13"/>
    <sheet name="H35-3_1" sheetId="39" r:id="rId14"/>
    <sheet name="H35-3_2" sheetId="135" r:id="rId15"/>
    <sheet name="EH35-3 HFenF" sheetId="58" state="hidden" r:id="rId16"/>
    <sheet name="H35-2_1" sheetId="129" r:id="rId17"/>
    <sheet name="EH35-2 HFenF" sheetId="59" state="hidden" r:id="rId18"/>
    <sheet name="H45-2_1" sheetId="130" r:id="rId19"/>
    <sheet name="EH45-2 HFenF" sheetId="100" state="hidden" r:id="rId20"/>
    <sheet name="ED_NG_2" sheetId="88" state="hidden" r:id="rId21"/>
    <sheet name="ED_NG_Finale" sheetId="90" state="hidden" r:id="rId22"/>
    <sheet name="ED_5_Finale" sheetId="101" state="hidden" r:id="rId23"/>
    <sheet name="ED 5_1" sheetId="131" r:id="rId24"/>
    <sheet name="Enkel Poule3" sheetId="97" state="hidden" r:id="rId25"/>
    <sheet name="Enkel Poule4" sheetId="98" state="hidden" r:id="rId26"/>
    <sheet name="Enkel Poule5" sheetId="96" state="hidden" r:id="rId27"/>
    <sheet name="Dubbel_Poule3" sheetId="95" state="hidden" r:id="rId28"/>
    <sheet name="Dubbel Poule4" sheetId="46" state="hidden" r:id="rId29"/>
    <sheet name="Dubbel Poule5" sheetId="91" state="hidden" r:id="rId30"/>
    <sheet name="ED_4_Finale" sheetId="102" state="hidden" r:id="rId31"/>
    <sheet name="ED 4" sheetId="127" r:id="rId32"/>
    <sheet name="Leden 2022" sheetId="141" state="hidden" r:id="rId33"/>
    <sheet name="DH-4 HFenF" sheetId="63" state="hidden" r:id="rId34"/>
    <sheet name="DH-3 HFenF" sheetId="103" state="hidden" r:id="rId35"/>
    <sheet name="DD-4 HFenF" sheetId="104" state="hidden" r:id="rId36"/>
    <sheet name="DG4 Finale" sheetId="74" state="hidden" r:id="rId37"/>
    <sheet name="DG-3 HFenF" sheetId="68" state="hidden" r:id="rId38"/>
    <sheet name="DG-2 HFenF" sheetId="106" state="hidden" r:id="rId39"/>
    <sheet name="DG-open HFenF" sheetId="105" state="hidden" r:id="rId40"/>
    <sheet name="Poule3" sheetId="108" state="hidden" r:id="rId41"/>
    <sheet name="Poule4" sheetId="109" state="hidden" r:id="rId42"/>
    <sheet name="Poule5" sheetId="110" state="hidden" r:id="rId43"/>
    <sheet name="poule6" sheetId="111" state="hidden" r:id="rId44"/>
  </sheets>
  <externalReferences>
    <externalReference r:id="rId4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86" l="1"/>
  <c r="E4" i="86"/>
  <c r="D5" i="86"/>
  <c r="E5" i="86"/>
  <c r="D6" i="86"/>
  <c r="E6" i="86"/>
  <c r="D7" i="86"/>
  <c r="E7" i="86"/>
  <c r="D8" i="86"/>
  <c r="E8" i="86"/>
  <c r="D9" i="86"/>
  <c r="E9" i="86"/>
  <c r="D4" i="128"/>
  <c r="E4" i="128"/>
  <c r="D5" i="128"/>
  <c r="E5" i="128"/>
  <c r="D6" i="128"/>
  <c r="E6" i="128"/>
  <c r="D7" i="128"/>
  <c r="E7" i="128"/>
  <c r="D8" i="128"/>
  <c r="E8" i="128"/>
  <c r="D9" i="128"/>
  <c r="E9" i="128"/>
  <c r="D4" i="139"/>
  <c r="E4" i="139"/>
  <c r="D5" i="139"/>
  <c r="E5" i="139"/>
  <c r="D6" i="139"/>
  <c r="E6" i="139"/>
  <c r="D7" i="139"/>
  <c r="E7" i="139"/>
  <c r="D8" i="139"/>
  <c r="E8" i="139"/>
  <c r="D9" i="139"/>
  <c r="E9" i="139"/>
  <c r="D4" i="134"/>
  <c r="E4" i="134"/>
  <c r="D5" i="134"/>
  <c r="E5" i="134"/>
  <c r="D6" i="134"/>
  <c r="E6" i="134"/>
  <c r="D7" i="134"/>
  <c r="E7" i="134"/>
  <c r="D8" i="134"/>
  <c r="E8" i="134"/>
  <c r="D9" i="134"/>
  <c r="E9" i="134"/>
  <c r="D4" i="140"/>
  <c r="E4" i="140"/>
  <c r="D5" i="140"/>
  <c r="E5" i="140"/>
  <c r="D6" i="140"/>
  <c r="E6" i="140"/>
  <c r="D7" i="140"/>
  <c r="E7" i="140"/>
  <c r="D8" i="140"/>
  <c r="E8" i="140"/>
  <c r="D9" i="140"/>
  <c r="E9" i="140"/>
  <c r="D4" i="39"/>
  <c r="E4" i="39"/>
  <c r="D5" i="39"/>
  <c r="E5" i="39"/>
  <c r="D6" i="39"/>
  <c r="E6" i="39"/>
  <c r="D7" i="39"/>
  <c r="E7" i="39"/>
  <c r="D8" i="39"/>
  <c r="E8" i="39"/>
  <c r="D9" i="39"/>
  <c r="E9" i="39"/>
  <c r="D4" i="135"/>
  <c r="E4" i="135"/>
  <c r="D5" i="135"/>
  <c r="E5" i="135"/>
  <c r="D6" i="135"/>
  <c r="E6" i="135"/>
  <c r="D7" i="135"/>
  <c r="E7" i="135"/>
  <c r="D8" i="135"/>
  <c r="E8" i="135"/>
  <c r="D9" i="135"/>
  <c r="E9" i="135"/>
  <c r="D4" i="129"/>
  <c r="E4" i="129"/>
  <c r="D5" i="129"/>
  <c r="E5" i="129"/>
  <c r="D6" i="129"/>
  <c r="E6" i="129"/>
  <c r="D7" i="129"/>
  <c r="E7" i="129"/>
  <c r="D8" i="129"/>
  <c r="E8" i="129"/>
  <c r="D9" i="129"/>
  <c r="E9" i="129"/>
  <c r="D4" i="130"/>
  <c r="E4" i="130"/>
  <c r="D5" i="130"/>
  <c r="E5" i="130"/>
  <c r="D6" i="130"/>
  <c r="E6" i="130"/>
  <c r="D7" i="130"/>
  <c r="E7" i="130"/>
  <c r="D8" i="130"/>
  <c r="E8" i="130"/>
  <c r="D9" i="130"/>
  <c r="E9" i="130"/>
  <c r="D4" i="131"/>
  <c r="E4" i="131"/>
  <c r="E5" i="131"/>
  <c r="D6" i="131"/>
  <c r="E6" i="131"/>
  <c r="D7" i="131"/>
  <c r="E7" i="131"/>
  <c r="D8" i="131"/>
  <c r="E8" i="131"/>
  <c r="D9" i="131"/>
  <c r="E9" i="131"/>
  <c r="D4" i="127"/>
  <c r="E4" i="127"/>
  <c r="D6" i="127"/>
  <c r="E6" i="127"/>
  <c r="D7" i="127"/>
  <c r="E7" i="127"/>
  <c r="D8" i="127"/>
  <c r="E8" i="127"/>
  <c r="D9" i="127"/>
  <c r="E9" i="127"/>
  <c r="D4" i="33"/>
  <c r="E4" i="33"/>
  <c r="D5" i="33"/>
  <c r="E5" i="33"/>
  <c r="D6" i="33"/>
  <c r="E6" i="33"/>
  <c r="D7" i="33"/>
  <c r="E7" i="33"/>
  <c r="D8" i="33"/>
  <c r="E8" i="33"/>
  <c r="D9" i="33"/>
  <c r="E9" i="33"/>
  <c r="E3" i="86"/>
  <c r="E3" i="128"/>
  <c r="E3" i="139"/>
  <c r="E3" i="134"/>
  <c r="E3" i="140"/>
  <c r="E3" i="39"/>
  <c r="E3" i="135"/>
  <c r="E3" i="129"/>
  <c r="E3" i="130"/>
  <c r="E3" i="131"/>
  <c r="E3" i="127"/>
  <c r="E3" i="33"/>
  <c r="D3" i="86"/>
  <c r="D3" i="128"/>
  <c r="D3" i="139"/>
  <c r="D3" i="134"/>
  <c r="D3" i="140"/>
  <c r="D3" i="39"/>
  <c r="D3" i="135"/>
  <c r="D3" i="129"/>
  <c r="D3" i="130"/>
  <c r="D3" i="131"/>
  <c r="D3" i="127"/>
  <c r="D3" i="33"/>
  <c r="C319" i="141"/>
  <c r="C318" i="141"/>
  <c r="C317" i="141"/>
  <c r="C316" i="141"/>
  <c r="C315" i="141"/>
  <c r="C314" i="141"/>
  <c r="C313" i="141"/>
  <c r="C312" i="141"/>
  <c r="C311" i="141"/>
  <c r="C310" i="141"/>
  <c r="C309" i="141"/>
  <c r="C308" i="141"/>
  <c r="C307" i="141"/>
  <c r="C306" i="141"/>
  <c r="C305" i="141"/>
  <c r="C304" i="141"/>
  <c r="C303" i="141"/>
  <c r="C302" i="141"/>
  <c r="C301" i="141"/>
  <c r="C300" i="141"/>
  <c r="C299" i="141"/>
  <c r="C298" i="141"/>
  <c r="C297" i="141"/>
  <c r="C296" i="141"/>
  <c r="C295" i="141"/>
  <c r="C294" i="141"/>
  <c r="C293" i="141"/>
  <c r="C292" i="141"/>
  <c r="C291" i="141"/>
  <c r="C290" i="141"/>
  <c r="C289" i="141"/>
  <c r="C288" i="141"/>
  <c r="C287" i="141"/>
  <c r="C286" i="141"/>
  <c r="C285" i="141"/>
  <c r="C284" i="141"/>
  <c r="C283" i="141"/>
  <c r="C282" i="141"/>
  <c r="C281" i="141"/>
  <c r="C280" i="141"/>
  <c r="C279" i="141"/>
  <c r="C278" i="141"/>
  <c r="C277" i="141"/>
  <c r="C276" i="141"/>
  <c r="C275" i="141"/>
  <c r="C274" i="141"/>
  <c r="C273" i="141"/>
  <c r="C272" i="141"/>
  <c r="C271" i="141"/>
  <c r="C270" i="141"/>
  <c r="C269" i="141"/>
  <c r="C268" i="141"/>
  <c r="C267" i="141"/>
  <c r="C266" i="141"/>
  <c r="C265" i="141"/>
  <c r="C264" i="141"/>
  <c r="C263" i="141"/>
  <c r="C262" i="141"/>
  <c r="C261" i="141"/>
  <c r="C260" i="141"/>
  <c r="C259" i="141"/>
  <c r="C258" i="141"/>
  <c r="C257" i="141"/>
  <c r="C256" i="141"/>
  <c r="C255" i="141"/>
  <c r="C254" i="141"/>
  <c r="C253" i="141"/>
  <c r="C252" i="141"/>
  <c r="C251" i="141"/>
  <c r="C250" i="141"/>
  <c r="C249" i="141"/>
  <c r="C248" i="141"/>
  <c r="C247" i="141"/>
  <c r="C246" i="141"/>
  <c r="C245" i="141"/>
  <c r="C244" i="141"/>
  <c r="C243" i="141"/>
  <c r="C242" i="141"/>
  <c r="C241" i="141"/>
  <c r="C240" i="141"/>
  <c r="C239" i="141"/>
  <c r="C238" i="141"/>
  <c r="C237" i="141"/>
  <c r="C236" i="141"/>
  <c r="C235" i="141"/>
  <c r="C234" i="141"/>
  <c r="C233" i="141"/>
  <c r="C232" i="141"/>
  <c r="C231" i="141"/>
  <c r="C230" i="141"/>
  <c r="C229" i="141"/>
  <c r="C228" i="141"/>
  <c r="C227" i="141"/>
  <c r="C226" i="141"/>
  <c r="C225" i="141"/>
  <c r="C224" i="141"/>
  <c r="C223" i="141"/>
  <c r="C222" i="141"/>
  <c r="C221" i="141"/>
  <c r="C220" i="141"/>
  <c r="C219" i="141"/>
  <c r="C218" i="141"/>
  <c r="C217" i="141"/>
  <c r="C216" i="141"/>
  <c r="C215" i="141"/>
  <c r="C214" i="141"/>
  <c r="C213" i="141"/>
  <c r="C212" i="141"/>
  <c r="C211" i="141"/>
  <c r="C210" i="141"/>
  <c r="C209" i="141"/>
  <c r="C208" i="141"/>
  <c r="C207" i="141"/>
  <c r="C206" i="141"/>
  <c r="C205" i="141"/>
  <c r="C204" i="141"/>
  <c r="C203" i="141"/>
  <c r="C202" i="141"/>
  <c r="C201" i="141"/>
  <c r="C200" i="141"/>
  <c r="C199" i="141"/>
  <c r="C198" i="141"/>
  <c r="C197" i="141"/>
  <c r="C196" i="141"/>
  <c r="C195" i="141"/>
  <c r="C194" i="141"/>
  <c r="C193" i="141"/>
  <c r="C192" i="141"/>
  <c r="C191" i="141"/>
  <c r="C190" i="141"/>
  <c r="C189" i="141"/>
  <c r="C188" i="141"/>
  <c r="C187" i="141"/>
  <c r="C186" i="141"/>
  <c r="C185" i="141"/>
  <c r="C184" i="141"/>
  <c r="C183" i="141"/>
  <c r="C182" i="141"/>
  <c r="C181" i="141"/>
  <c r="C180" i="141"/>
  <c r="C179" i="141"/>
  <c r="C178" i="141"/>
  <c r="C177" i="141"/>
  <c r="C176" i="141"/>
  <c r="C175" i="141"/>
  <c r="C174" i="141"/>
  <c r="C173" i="141"/>
  <c r="C172" i="141"/>
  <c r="C171" i="141"/>
  <c r="C170" i="141"/>
  <c r="C169" i="141"/>
  <c r="C168" i="141"/>
  <c r="C167" i="141"/>
  <c r="C166" i="141"/>
  <c r="C165" i="141"/>
  <c r="C164" i="141"/>
  <c r="C163" i="141"/>
  <c r="C162" i="141"/>
  <c r="C161" i="141"/>
  <c r="C160" i="141"/>
  <c r="C159" i="141"/>
  <c r="C158" i="141"/>
  <c r="C157" i="141"/>
  <c r="C156" i="141"/>
  <c r="C155" i="141"/>
  <c r="C154" i="141"/>
  <c r="C153" i="141"/>
  <c r="C152" i="141"/>
  <c r="C151" i="141"/>
  <c r="C150" i="141"/>
  <c r="C149" i="141"/>
  <c r="C148" i="141"/>
  <c r="C147" i="141"/>
  <c r="C146" i="141"/>
  <c r="C145" i="141"/>
  <c r="C144" i="141"/>
  <c r="C143" i="141"/>
  <c r="C142" i="141"/>
  <c r="C141" i="141"/>
  <c r="C140" i="141"/>
  <c r="C139" i="141"/>
  <c r="C138" i="141"/>
  <c r="C137" i="141"/>
  <c r="C136" i="141"/>
  <c r="C135" i="141"/>
  <c r="C134" i="141"/>
  <c r="C133" i="141"/>
  <c r="C132" i="141"/>
  <c r="C131" i="141"/>
  <c r="C130" i="141"/>
  <c r="C129" i="141"/>
  <c r="C128" i="141"/>
  <c r="C127" i="141"/>
  <c r="C126" i="141"/>
  <c r="C125" i="141"/>
  <c r="C124" i="141"/>
  <c r="C123" i="141"/>
  <c r="C122" i="141"/>
  <c r="C121" i="141"/>
  <c r="C120" i="141"/>
  <c r="C119" i="141"/>
  <c r="C118" i="141"/>
  <c r="C117" i="141"/>
  <c r="C116" i="141"/>
  <c r="C115" i="141"/>
  <c r="C114" i="141"/>
  <c r="C113" i="141"/>
  <c r="C112" i="141"/>
  <c r="C111" i="141"/>
  <c r="C110" i="141"/>
  <c r="C109" i="141"/>
  <c r="C108" i="141"/>
  <c r="C107" i="141"/>
  <c r="C106" i="141"/>
  <c r="C105" i="141"/>
  <c r="C104" i="141"/>
  <c r="C103" i="141"/>
  <c r="C102" i="141"/>
  <c r="C101" i="141"/>
  <c r="C100" i="141"/>
  <c r="C99" i="141"/>
  <c r="C98" i="141"/>
  <c r="C97" i="141"/>
  <c r="C96" i="141"/>
  <c r="C95" i="141"/>
  <c r="C94" i="141"/>
  <c r="C93" i="141"/>
  <c r="C92" i="141"/>
  <c r="C91" i="141"/>
  <c r="C90" i="141"/>
  <c r="C89" i="141"/>
  <c r="C88" i="141"/>
  <c r="C87" i="141"/>
  <c r="C86" i="141"/>
  <c r="C85" i="141"/>
  <c r="C84" i="141"/>
  <c r="C83" i="141"/>
  <c r="C82" i="141"/>
  <c r="C81" i="141"/>
  <c r="C80" i="141"/>
  <c r="C79" i="141"/>
  <c r="C78" i="141"/>
  <c r="C77" i="141"/>
  <c r="C76" i="141"/>
  <c r="C75" i="141"/>
  <c r="C74" i="141"/>
  <c r="C73" i="141"/>
  <c r="C72" i="141"/>
  <c r="C71" i="141"/>
  <c r="C70" i="141"/>
  <c r="C69" i="141"/>
  <c r="C68" i="141"/>
  <c r="C67" i="141"/>
  <c r="C66" i="141"/>
  <c r="C65" i="141"/>
  <c r="C64" i="141"/>
  <c r="C63" i="141"/>
  <c r="C62" i="141"/>
  <c r="C61" i="141"/>
  <c r="C60" i="141"/>
  <c r="C59" i="141"/>
  <c r="C58" i="141"/>
  <c r="C57" i="141"/>
  <c r="C56" i="141"/>
  <c r="C55" i="141"/>
  <c r="C54" i="141"/>
  <c r="C53" i="141"/>
  <c r="C52" i="141"/>
  <c r="C51" i="141"/>
  <c r="C50" i="141"/>
  <c r="C49" i="141"/>
  <c r="C48" i="141"/>
  <c r="C47" i="141"/>
  <c r="C46" i="141"/>
  <c r="C45" i="141"/>
  <c r="C44" i="141"/>
  <c r="C43" i="141"/>
  <c r="C42" i="141"/>
  <c r="C41" i="141"/>
  <c r="C40" i="141"/>
  <c r="C39" i="141"/>
  <c r="C38" i="141"/>
  <c r="C37" i="141"/>
  <c r="C36" i="141"/>
  <c r="C35" i="141"/>
  <c r="C34" i="141"/>
  <c r="C33" i="141"/>
  <c r="C32" i="141"/>
  <c r="C31" i="141"/>
  <c r="C30" i="141"/>
  <c r="C29" i="141"/>
  <c r="C28" i="141"/>
  <c r="C27" i="141"/>
  <c r="C26" i="141"/>
  <c r="C25" i="141"/>
  <c r="C24" i="141"/>
  <c r="C23" i="141"/>
  <c r="C22" i="141"/>
  <c r="C21" i="141"/>
  <c r="C20" i="141"/>
  <c r="C19" i="141"/>
  <c r="C18" i="141"/>
  <c r="C17" i="141"/>
  <c r="C16" i="141"/>
  <c r="C15" i="141"/>
  <c r="C14" i="141"/>
  <c r="C13" i="141"/>
  <c r="C12" i="141"/>
  <c r="C11" i="141"/>
  <c r="C10" i="141"/>
  <c r="C9" i="141"/>
  <c r="C8" i="141"/>
  <c r="C7" i="141"/>
  <c r="C6" i="141"/>
  <c r="C5" i="141"/>
  <c r="C4" i="141"/>
  <c r="C3" i="141"/>
  <c r="C2" i="141"/>
  <c r="D12" i="140" l="1"/>
  <c r="C12" i="140"/>
  <c r="D11" i="140"/>
  <c r="C11" i="140"/>
  <c r="C2" i="140"/>
  <c r="B25" i="140" s="1"/>
  <c r="D25" i="140" s="1"/>
  <c r="D12" i="139"/>
  <c r="C12" i="139"/>
  <c r="D11" i="139"/>
  <c r="C11" i="139"/>
  <c r="C2" i="139"/>
  <c r="B24" i="139" s="1"/>
  <c r="D24" i="139" s="1"/>
  <c r="C2" i="33"/>
  <c r="D12" i="135"/>
  <c r="C12" i="135"/>
  <c r="D11" i="135"/>
  <c r="C11" i="135"/>
  <c r="C2" i="135"/>
  <c r="B25" i="135" s="1"/>
  <c r="D25" i="135" s="1"/>
  <c r="D12" i="134"/>
  <c r="C12" i="134"/>
  <c r="D11" i="134"/>
  <c r="C11" i="134"/>
  <c r="C2" i="134"/>
  <c r="A25" i="134" s="1"/>
  <c r="C25" i="134" s="1"/>
  <c r="A18" i="140" l="1"/>
  <c r="C18" i="140" s="1"/>
  <c r="A22" i="140"/>
  <c r="C22" i="140" s="1"/>
  <c r="A15" i="140"/>
  <c r="C15" i="140" s="1"/>
  <c r="A23" i="140"/>
  <c r="C23" i="140" s="1"/>
  <c r="A16" i="140"/>
  <c r="C16" i="140" s="1"/>
  <c r="A20" i="140"/>
  <c r="C20" i="140" s="1"/>
  <c r="A24" i="140"/>
  <c r="C24" i="140" s="1"/>
  <c r="A14" i="140"/>
  <c r="C14" i="140" s="1"/>
  <c r="A19" i="140"/>
  <c r="C19" i="140" s="1"/>
  <c r="A13" i="140"/>
  <c r="C13" i="140" s="1"/>
  <c r="A17" i="140"/>
  <c r="C17" i="140" s="1"/>
  <c r="A21" i="140"/>
  <c r="C21" i="140" s="1"/>
  <c r="A25" i="140"/>
  <c r="C25" i="140" s="1"/>
  <c r="B13" i="140"/>
  <c r="D13" i="140" s="1"/>
  <c r="B14" i="140"/>
  <c r="D14" i="140" s="1"/>
  <c r="B15" i="140"/>
  <c r="D15" i="140" s="1"/>
  <c r="B16" i="140"/>
  <c r="D16" i="140" s="1"/>
  <c r="B17" i="140"/>
  <c r="D17" i="140" s="1"/>
  <c r="B18" i="140"/>
  <c r="D18" i="140" s="1"/>
  <c r="B19" i="140"/>
  <c r="D19" i="140" s="1"/>
  <c r="B20" i="140"/>
  <c r="D20" i="140" s="1"/>
  <c r="B21" i="140"/>
  <c r="D21" i="140" s="1"/>
  <c r="B22" i="140"/>
  <c r="D22" i="140" s="1"/>
  <c r="B23" i="140"/>
  <c r="D23" i="140" s="1"/>
  <c r="B24" i="140"/>
  <c r="D24" i="140" s="1"/>
  <c r="A14" i="139"/>
  <c r="C14" i="139" s="1"/>
  <c r="A18" i="139"/>
  <c r="C18" i="139" s="1"/>
  <c r="A22" i="139"/>
  <c r="C22" i="139" s="1"/>
  <c r="A16" i="139"/>
  <c r="C16" i="139" s="1"/>
  <c r="A20" i="139"/>
  <c r="C20" i="139" s="1"/>
  <c r="A24" i="139"/>
  <c r="C24" i="139" s="1"/>
  <c r="A15" i="139"/>
  <c r="C15" i="139" s="1"/>
  <c r="A19" i="139"/>
  <c r="C19" i="139" s="1"/>
  <c r="A23" i="139"/>
  <c r="C23" i="139" s="1"/>
  <c r="A13" i="139"/>
  <c r="C13" i="139" s="1"/>
  <c r="A17" i="139"/>
  <c r="C17" i="139" s="1"/>
  <c r="A21" i="139"/>
  <c r="C21" i="139" s="1"/>
  <c r="A25" i="139"/>
  <c r="C25" i="139" s="1"/>
  <c r="B13" i="139"/>
  <c r="D13" i="139" s="1"/>
  <c r="B15" i="139"/>
  <c r="D15" i="139" s="1"/>
  <c r="B17" i="139"/>
  <c r="D17" i="139" s="1"/>
  <c r="B19" i="139"/>
  <c r="D19" i="139" s="1"/>
  <c r="B21" i="139"/>
  <c r="D21" i="139" s="1"/>
  <c r="B23" i="139"/>
  <c r="D23" i="139" s="1"/>
  <c r="B25" i="139"/>
  <c r="D25" i="139" s="1"/>
  <c r="B14" i="139"/>
  <c r="D14" i="139" s="1"/>
  <c r="B16" i="139"/>
  <c r="D16" i="139" s="1"/>
  <c r="B18" i="139"/>
  <c r="D18" i="139" s="1"/>
  <c r="B20" i="139"/>
  <c r="D20" i="139" s="1"/>
  <c r="B22" i="139"/>
  <c r="D22" i="139" s="1"/>
  <c r="A13" i="135"/>
  <c r="C13" i="135" s="1"/>
  <c r="A14" i="135"/>
  <c r="C14" i="135" s="1"/>
  <c r="A15" i="135"/>
  <c r="C15" i="135" s="1"/>
  <c r="A16" i="135"/>
  <c r="C16" i="135" s="1"/>
  <c r="A17" i="135"/>
  <c r="C17" i="135" s="1"/>
  <c r="A18" i="135"/>
  <c r="C18" i="135" s="1"/>
  <c r="A19" i="135"/>
  <c r="C19" i="135" s="1"/>
  <c r="A20" i="135"/>
  <c r="C20" i="135" s="1"/>
  <c r="A21" i="135"/>
  <c r="C21" i="135" s="1"/>
  <c r="A22" i="135"/>
  <c r="C22" i="135" s="1"/>
  <c r="A23" i="135"/>
  <c r="C23" i="135" s="1"/>
  <c r="A24" i="135"/>
  <c r="C24" i="135" s="1"/>
  <c r="A25" i="135"/>
  <c r="C25" i="135" s="1"/>
  <c r="B13" i="135"/>
  <c r="D13" i="135" s="1"/>
  <c r="B14" i="135"/>
  <c r="D14" i="135" s="1"/>
  <c r="B15" i="135"/>
  <c r="D15" i="135" s="1"/>
  <c r="B16" i="135"/>
  <c r="D16" i="135" s="1"/>
  <c r="B17" i="135"/>
  <c r="D17" i="135" s="1"/>
  <c r="B18" i="135"/>
  <c r="D18" i="135" s="1"/>
  <c r="B19" i="135"/>
  <c r="D19" i="135" s="1"/>
  <c r="B20" i="135"/>
  <c r="D20" i="135" s="1"/>
  <c r="B21" i="135"/>
  <c r="D21" i="135" s="1"/>
  <c r="B22" i="135"/>
  <c r="D22" i="135" s="1"/>
  <c r="B23" i="135"/>
  <c r="D23" i="135" s="1"/>
  <c r="B24" i="135"/>
  <c r="D24" i="135" s="1"/>
  <c r="A13" i="134"/>
  <c r="C13" i="134" s="1"/>
  <c r="A17" i="134"/>
  <c r="C17" i="134" s="1"/>
  <c r="A14" i="134"/>
  <c r="C14" i="134" s="1"/>
  <c r="A18" i="134"/>
  <c r="C18" i="134" s="1"/>
  <c r="A15" i="134"/>
  <c r="C15" i="134" s="1"/>
  <c r="A19" i="134"/>
  <c r="C19" i="134" s="1"/>
  <c r="A16" i="134"/>
  <c r="C16" i="134" s="1"/>
  <c r="A20" i="134"/>
  <c r="C20" i="134" s="1"/>
  <c r="B13" i="134"/>
  <c r="D13" i="134" s="1"/>
  <c r="B14" i="134"/>
  <c r="D14" i="134" s="1"/>
  <c r="B15" i="134"/>
  <c r="D15" i="134" s="1"/>
  <c r="B16" i="134"/>
  <c r="D16" i="134" s="1"/>
  <c r="B17" i="134"/>
  <c r="D17" i="134" s="1"/>
  <c r="B18" i="134"/>
  <c r="D18" i="134" s="1"/>
  <c r="B19" i="134"/>
  <c r="D19" i="134" s="1"/>
  <c r="B20" i="134"/>
  <c r="D20" i="134" s="1"/>
  <c r="B21" i="134"/>
  <c r="D21" i="134" s="1"/>
  <c r="B22" i="134"/>
  <c r="D22" i="134" s="1"/>
  <c r="B23" i="134"/>
  <c r="D23" i="134" s="1"/>
  <c r="B24" i="134"/>
  <c r="D24" i="134" s="1"/>
  <c r="B25" i="134"/>
  <c r="D25" i="134" s="1"/>
  <c r="A21" i="134"/>
  <c r="C21" i="134" s="1"/>
  <c r="A22" i="134"/>
  <c r="C22" i="134" s="1"/>
  <c r="A23" i="134"/>
  <c r="C23" i="134" s="1"/>
  <c r="A24" i="134"/>
  <c r="C24" i="134" s="1"/>
  <c r="D12" i="131"/>
  <c r="C12" i="131"/>
  <c r="D11" i="131"/>
  <c r="C11" i="131"/>
  <c r="C2" i="131"/>
  <c r="B25" i="131" s="1"/>
  <c r="D25" i="131" s="1"/>
  <c r="A13" i="131" l="1"/>
  <c r="C13" i="131" s="1"/>
  <c r="A14" i="131"/>
  <c r="C14" i="131" s="1"/>
  <c r="A15" i="131"/>
  <c r="C15" i="131" s="1"/>
  <c r="A16" i="131"/>
  <c r="C16" i="131" s="1"/>
  <c r="A17" i="131"/>
  <c r="C17" i="131" s="1"/>
  <c r="A18" i="131"/>
  <c r="C18" i="131" s="1"/>
  <c r="A19" i="131"/>
  <c r="C19" i="131" s="1"/>
  <c r="A20" i="131"/>
  <c r="C20" i="131" s="1"/>
  <c r="A21" i="131"/>
  <c r="C21" i="131" s="1"/>
  <c r="A22" i="131"/>
  <c r="C22" i="131" s="1"/>
  <c r="A23" i="131"/>
  <c r="C23" i="131" s="1"/>
  <c r="A24" i="131"/>
  <c r="C24" i="131" s="1"/>
  <c r="A25" i="131"/>
  <c r="C25" i="131" s="1"/>
  <c r="B13" i="131"/>
  <c r="D13" i="131" s="1"/>
  <c r="B14" i="131"/>
  <c r="D14" i="131" s="1"/>
  <c r="B15" i="131"/>
  <c r="D15" i="131" s="1"/>
  <c r="B16" i="131"/>
  <c r="D16" i="131" s="1"/>
  <c r="B17" i="131"/>
  <c r="D17" i="131" s="1"/>
  <c r="B18" i="131"/>
  <c r="D18" i="131" s="1"/>
  <c r="B19" i="131"/>
  <c r="D19" i="131" s="1"/>
  <c r="B20" i="131"/>
  <c r="D20" i="131" s="1"/>
  <c r="B21" i="131"/>
  <c r="D21" i="131" s="1"/>
  <c r="B22" i="131"/>
  <c r="D22" i="131" s="1"/>
  <c r="B23" i="131"/>
  <c r="D23" i="131" s="1"/>
  <c r="B24" i="131"/>
  <c r="D24" i="131" s="1"/>
  <c r="D12" i="130" l="1"/>
  <c r="C12" i="130"/>
  <c r="D11" i="130"/>
  <c r="C11" i="130"/>
  <c r="C2" i="130"/>
  <c r="B25" i="130" s="1"/>
  <c r="D25" i="130" s="1"/>
  <c r="D12" i="129"/>
  <c r="C12" i="129"/>
  <c r="D11" i="129"/>
  <c r="C11" i="129"/>
  <c r="C2" i="129"/>
  <c r="A25" i="129" s="1"/>
  <c r="C25" i="129" s="1"/>
  <c r="D12" i="128"/>
  <c r="C12" i="128"/>
  <c r="D11" i="128"/>
  <c r="C11" i="128"/>
  <c r="C2" i="128"/>
  <c r="B25" i="128" s="1"/>
  <c r="D25" i="128" s="1"/>
  <c r="B13" i="130" l="1"/>
  <c r="D13" i="130" s="1"/>
  <c r="B17" i="130"/>
  <c r="D17" i="130" s="1"/>
  <c r="B21" i="130"/>
  <c r="D21" i="130" s="1"/>
  <c r="B14" i="130"/>
  <c r="D14" i="130" s="1"/>
  <c r="B18" i="130"/>
  <c r="D18" i="130" s="1"/>
  <c r="B22" i="130"/>
  <c r="D22" i="130" s="1"/>
  <c r="B15" i="130"/>
  <c r="D15" i="130" s="1"/>
  <c r="B19" i="130"/>
  <c r="D19" i="130" s="1"/>
  <c r="B23" i="130"/>
  <c r="D23" i="130" s="1"/>
  <c r="B16" i="130"/>
  <c r="D16" i="130" s="1"/>
  <c r="B20" i="130"/>
  <c r="D20" i="130" s="1"/>
  <c r="B24" i="130"/>
  <c r="D24" i="130" s="1"/>
  <c r="A13" i="130"/>
  <c r="C13" i="130" s="1"/>
  <c r="A14" i="130"/>
  <c r="C14" i="130" s="1"/>
  <c r="A15" i="130"/>
  <c r="C15" i="130" s="1"/>
  <c r="A16" i="130"/>
  <c r="C16" i="130" s="1"/>
  <c r="A17" i="130"/>
  <c r="C17" i="130" s="1"/>
  <c r="A18" i="130"/>
  <c r="C18" i="130" s="1"/>
  <c r="A19" i="130"/>
  <c r="C19" i="130" s="1"/>
  <c r="A20" i="130"/>
  <c r="C20" i="130" s="1"/>
  <c r="A21" i="130"/>
  <c r="C21" i="130" s="1"/>
  <c r="A22" i="130"/>
  <c r="C22" i="130" s="1"/>
  <c r="A23" i="130"/>
  <c r="C23" i="130" s="1"/>
  <c r="A24" i="130"/>
  <c r="C24" i="130" s="1"/>
  <c r="A25" i="130"/>
  <c r="C25" i="130" s="1"/>
  <c r="A14" i="129"/>
  <c r="C14" i="129" s="1"/>
  <c r="A16" i="129"/>
  <c r="C16" i="129" s="1"/>
  <c r="A17" i="129"/>
  <c r="C17" i="129" s="1"/>
  <c r="A20" i="129"/>
  <c r="C20" i="129" s="1"/>
  <c r="B13" i="129"/>
  <c r="D13" i="129" s="1"/>
  <c r="B14" i="129"/>
  <c r="D14" i="129" s="1"/>
  <c r="B15" i="129"/>
  <c r="D15" i="129" s="1"/>
  <c r="B16" i="129"/>
  <c r="D16" i="129" s="1"/>
  <c r="B17" i="129"/>
  <c r="D17" i="129" s="1"/>
  <c r="B18" i="129"/>
  <c r="D18" i="129" s="1"/>
  <c r="B19" i="129"/>
  <c r="D19" i="129" s="1"/>
  <c r="B20" i="129"/>
  <c r="D20" i="129" s="1"/>
  <c r="B21" i="129"/>
  <c r="D21" i="129" s="1"/>
  <c r="B22" i="129"/>
  <c r="D22" i="129" s="1"/>
  <c r="B23" i="129"/>
  <c r="D23" i="129" s="1"/>
  <c r="B24" i="129"/>
  <c r="D24" i="129" s="1"/>
  <c r="B25" i="129"/>
  <c r="D25" i="129" s="1"/>
  <c r="A13" i="129"/>
  <c r="C13" i="129" s="1"/>
  <c r="A15" i="129"/>
  <c r="C15" i="129" s="1"/>
  <c r="A18" i="129"/>
  <c r="C18" i="129" s="1"/>
  <c r="A19" i="129"/>
  <c r="C19" i="129" s="1"/>
  <c r="A21" i="129"/>
  <c r="C21" i="129" s="1"/>
  <c r="A22" i="129"/>
  <c r="C22" i="129" s="1"/>
  <c r="A23" i="129"/>
  <c r="C23" i="129" s="1"/>
  <c r="A24" i="129"/>
  <c r="C24" i="129" s="1"/>
  <c r="A22" i="128"/>
  <c r="C22" i="128" s="1"/>
  <c r="A14" i="128"/>
  <c r="C14" i="128" s="1"/>
  <c r="A18" i="128"/>
  <c r="C18" i="128" s="1"/>
  <c r="A15" i="128"/>
  <c r="C15" i="128" s="1"/>
  <c r="A19" i="128"/>
  <c r="C19" i="128" s="1"/>
  <c r="A23" i="128"/>
  <c r="C23" i="128" s="1"/>
  <c r="A16" i="128"/>
  <c r="C16" i="128" s="1"/>
  <c r="A20" i="128"/>
  <c r="C20" i="128" s="1"/>
  <c r="A24" i="128"/>
  <c r="C24" i="128" s="1"/>
  <c r="A13" i="128"/>
  <c r="C13" i="128" s="1"/>
  <c r="A17" i="128"/>
  <c r="C17" i="128" s="1"/>
  <c r="A21" i="128"/>
  <c r="C21" i="128" s="1"/>
  <c r="A25" i="128"/>
  <c r="C25" i="128" s="1"/>
  <c r="B13" i="128"/>
  <c r="D13" i="128" s="1"/>
  <c r="B14" i="128"/>
  <c r="D14" i="128" s="1"/>
  <c r="B15" i="128"/>
  <c r="D15" i="128" s="1"/>
  <c r="B16" i="128"/>
  <c r="D16" i="128" s="1"/>
  <c r="B17" i="128"/>
  <c r="D17" i="128" s="1"/>
  <c r="B18" i="128"/>
  <c r="D18" i="128" s="1"/>
  <c r="B19" i="128"/>
  <c r="D19" i="128" s="1"/>
  <c r="B20" i="128"/>
  <c r="D20" i="128" s="1"/>
  <c r="B21" i="128"/>
  <c r="D21" i="128" s="1"/>
  <c r="B22" i="128"/>
  <c r="D22" i="128" s="1"/>
  <c r="B23" i="128"/>
  <c r="D23" i="128" s="1"/>
  <c r="B24" i="128"/>
  <c r="D24" i="128" s="1"/>
  <c r="D12" i="127"/>
  <c r="C12" i="127"/>
  <c r="D11" i="127"/>
  <c r="C11" i="127"/>
  <c r="C2" i="127"/>
  <c r="A25" i="127" s="1"/>
  <c r="C25" i="127" s="1"/>
  <c r="B13" i="127" l="1"/>
  <c r="D13" i="127" s="1"/>
  <c r="B14" i="127"/>
  <c r="D14" i="127" s="1"/>
  <c r="B15" i="127"/>
  <c r="D15" i="127" s="1"/>
  <c r="B16" i="127"/>
  <c r="D16" i="127" s="1"/>
  <c r="B17" i="127"/>
  <c r="D17" i="127" s="1"/>
  <c r="B18" i="127"/>
  <c r="D18" i="127" s="1"/>
  <c r="B19" i="127"/>
  <c r="D19" i="127" s="1"/>
  <c r="B20" i="127"/>
  <c r="D20" i="127" s="1"/>
  <c r="B21" i="127"/>
  <c r="D21" i="127" s="1"/>
  <c r="B22" i="127"/>
  <c r="D22" i="127" s="1"/>
  <c r="B23" i="127"/>
  <c r="D23" i="127" s="1"/>
  <c r="B24" i="127"/>
  <c r="D24" i="127" s="1"/>
  <c r="B25" i="127"/>
  <c r="D25" i="127" s="1"/>
  <c r="A13" i="127"/>
  <c r="C13" i="127" s="1"/>
  <c r="A14" i="127"/>
  <c r="C14" i="127" s="1"/>
  <c r="A15" i="127"/>
  <c r="C15" i="127" s="1"/>
  <c r="A16" i="127"/>
  <c r="C16" i="127" s="1"/>
  <c r="A17" i="127"/>
  <c r="C17" i="127" s="1"/>
  <c r="A18" i="127"/>
  <c r="C18" i="127" s="1"/>
  <c r="A19" i="127"/>
  <c r="C19" i="127" s="1"/>
  <c r="A20" i="127"/>
  <c r="C20" i="127" s="1"/>
  <c r="A21" i="127"/>
  <c r="C21" i="127" s="1"/>
  <c r="A22" i="127"/>
  <c r="C22" i="127" s="1"/>
  <c r="A23" i="127"/>
  <c r="C23" i="127" s="1"/>
  <c r="A24" i="127"/>
  <c r="C24" i="127" s="1"/>
  <c r="E8" i="88" l="1"/>
  <c r="D8" i="88"/>
  <c r="E7" i="88"/>
  <c r="D7" i="88"/>
  <c r="E6" i="88"/>
  <c r="D6" i="88"/>
  <c r="E5" i="88"/>
  <c r="D5" i="88"/>
  <c r="E4" i="88"/>
  <c r="D4" i="88"/>
  <c r="E3" i="88"/>
  <c r="D3" i="88"/>
  <c r="E8" i="36"/>
  <c r="D8" i="36"/>
  <c r="E7" i="36"/>
  <c r="D7" i="36"/>
  <c r="E6" i="36"/>
  <c r="D6" i="36"/>
  <c r="E5" i="36"/>
  <c r="D5" i="36"/>
  <c r="E4" i="36"/>
  <c r="D4" i="36"/>
  <c r="E3" i="36"/>
  <c r="D3" i="36"/>
  <c r="E8" i="113"/>
  <c r="D8" i="113"/>
  <c r="E7" i="113"/>
  <c r="D7" i="113"/>
  <c r="E6" i="113"/>
  <c r="D6" i="113"/>
  <c r="E5" i="113"/>
  <c r="D5" i="113"/>
  <c r="E4" i="113"/>
  <c r="D4" i="113"/>
  <c r="E3" i="113"/>
  <c r="D3" i="113"/>
  <c r="E8" i="85"/>
  <c r="D8" i="85"/>
  <c r="E7" i="85"/>
  <c r="D7" i="85"/>
  <c r="E6" i="85"/>
  <c r="D6" i="85"/>
  <c r="E5" i="85"/>
  <c r="D5" i="85"/>
  <c r="E4" i="85"/>
  <c r="D4" i="85"/>
  <c r="E3" i="85"/>
  <c r="D3" i="85"/>
  <c r="C11" i="86" l="1"/>
  <c r="C12" i="86"/>
  <c r="C2" i="85" l="1"/>
  <c r="C2" i="113"/>
  <c r="C2" i="36"/>
  <c r="C2" i="39"/>
  <c r="C2" i="88"/>
  <c r="C2" i="86"/>
  <c r="B21" i="33" l="1"/>
  <c r="D21" i="33" s="1"/>
  <c r="B20" i="33"/>
  <c r="D20" i="33" s="1"/>
  <c r="B19" i="33"/>
  <c r="D19" i="33" s="1"/>
  <c r="B18" i="33"/>
  <c r="D18" i="33" s="1"/>
  <c r="B17" i="33"/>
  <c r="D17" i="33" s="1"/>
  <c r="B16" i="33"/>
  <c r="D16" i="33" s="1"/>
  <c r="B15" i="33"/>
  <c r="D15" i="33" s="1"/>
  <c r="B14" i="33"/>
  <c r="D14" i="33" s="1"/>
  <c r="D13" i="33"/>
  <c r="C13" i="33"/>
  <c r="D12" i="33"/>
  <c r="C12" i="33"/>
  <c r="B25" i="36"/>
  <c r="D25" i="36" s="1"/>
  <c r="B24" i="36"/>
  <c r="D24" i="36" s="1"/>
  <c r="B23" i="36"/>
  <c r="D23" i="36" s="1"/>
  <c r="B22" i="36"/>
  <c r="D22" i="36" s="1"/>
  <c r="B21" i="36"/>
  <c r="D21" i="36" s="1"/>
  <c r="B20" i="36"/>
  <c r="D20" i="36" s="1"/>
  <c r="B19" i="36"/>
  <c r="D19" i="36" s="1"/>
  <c r="B18" i="36"/>
  <c r="D18" i="36" s="1"/>
  <c r="B17" i="36"/>
  <c r="D17" i="36" s="1"/>
  <c r="B16" i="36"/>
  <c r="D16" i="36" s="1"/>
  <c r="B15" i="36"/>
  <c r="D15" i="36" s="1"/>
  <c r="B14" i="36"/>
  <c r="D14" i="36" s="1"/>
  <c r="B13" i="36"/>
  <c r="D13" i="36" s="1"/>
  <c r="D12" i="36"/>
  <c r="C12" i="36"/>
  <c r="D11" i="36"/>
  <c r="C11" i="36"/>
  <c r="B25" i="85"/>
  <c r="D25" i="85" s="1"/>
  <c r="B24" i="85"/>
  <c r="D24" i="85" s="1"/>
  <c r="B23" i="85"/>
  <c r="D23" i="85" s="1"/>
  <c r="B22" i="85"/>
  <c r="D22" i="85" s="1"/>
  <c r="B21" i="85"/>
  <c r="D21" i="85" s="1"/>
  <c r="B20" i="85"/>
  <c r="D20" i="85" s="1"/>
  <c r="B19" i="85"/>
  <c r="D19" i="85" s="1"/>
  <c r="B18" i="85"/>
  <c r="D18" i="85" s="1"/>
  <c r="B17" i="85"/>
  <c r="D17" i="85" s="1"/>
  <c r="B16" i="85"/>
  <c r="D16" i="85" s="1"/>
  <c r="B15" i="85"/>
  <c r="D15" i="85" s="1"/>
  <c r="B14" i="85"/>
  <c r="D14" i="85" s="1"/>
  <c r="B13" i="85"/>
  <c r="D13" i="85" s="1"/>
  <c r="D12" i="85"/>
  <c r="C12" i="85"/>
  <c r="D11" i="85"/>
  <c r="C11" i="85"/>
  <c r="B21" i="113" l="1"/>
  <c r="D21" i="113" s="1"/>
  <c r="A21" i="113"/>
  <c r="C21" i="113" s="1"/>
  <c r="B20" i="113"/>
  <c r="D20" i="113" s="1"/>
  <c r="A20" i="113"/>
  <c r="C20" i="113" s="1"/>
  <c r="B19" i="113"/>
  <c r="D19" i="113" s="1"/>
  <c r="A19" i="113"/>
  <c r="C19" i="113" s="1"/>
  <c r="B18" i="113"/>
  <c r="D18" i="113" s="1"/>
  <c r="A18" i="113"/>
  <c r="C18" i="113" s="1"/>
  <c r="B17" i="113"/>
  <c r="D17" i="113" s="1"/>
  <c r="A17" i="113"/>
  <c r="C17" i="113" s="1"/>
  <c r="B16" i="113"/>
  <c r="D16" i="113" s="1"/>
  <c r="A16" i="113"/>
  <c r="C16" i="113" s="1"/>
  <c r="B15" i="113"/>
  <c r="D15" i="113" s="1"/>
  <c r="A15" i="113"/>
  <c r="C15" i="113" s="1"/>
  <c r="B14" i="113"/>
  <c r="D14" i="113" s="1"/>
  <c r="A14" i="113"/>
  <c r="C14" i="113" s="1"/>
  <c r="B13" i="113"/>
  <c r="D13" i="113" s="1"/>
  <c r="A13" i="113"/>
  <c r="C13" i="113" s="1"/>
  <c r="D12" i="113"/>
  <c r="C12" i="113"/>
  <c r="D11" i="113"/>
  <c r="C11" i="113"/>
  <c r="D12" i="39"/>
  <c r="C12" i="39"/>
  <c r="D11" i="39"/>
  <c r="C11" i="39"/>
  <c r="D12" i="88"/>
  <c r="C12" i="88"/>
  <c r="D11" i="88"/>
  <c r="C11" i="88"/>
  <c r="B26" i="33" l="1"/>
  <c r="D26" i="33" s="1"/>
  <c r="A26" i="33"/>
  <c r="C26" i="33" s="1"/>
  <c r="B25" i="33"/>
  <c r="D25" i="33" s="1"/>
  <c r="A25" i="33"/>
  <c r="C25" i="33" s="1"/>
  <c r="B24" i="33"/>
  <c r="D24" i="33" s="1"/>
  <c r="A24" i="33"/>
  <c r="C24" i="33" s="1"/>
  <c r="B23" i="33"/>
  <c r="D23" i="33" s="1"/>
  <c r="A23" i="33"/>
  <c r="C23" i="33" s="1"/>
  <c r="B22" i="33"/>
  <c r="D22" i="33" s="1"/>
  <c r="A22" i="33"/>
  <c r="C22" i="33" s="1"/>
  <c r="A21" i="33"/>
  <c r="C21" i="33" s="1"/>
  <c r="A20" i="33"/>
  <c r="C20" i="33" s="1"/>
  <c r="A19" i="33"/>
  <c r="C19" i="33" s="1"/>
  <c r="A18" i="33"/>
  <c r="C18" i="33" s="1"/>
  <c r="A17" i="33"/>
  <c r="C17" i="33" s="1"/>
  <c r="A16" i="33"/>
  <c r="C16" i="33" s="1"/>
  <c r="A15" i="33"/>
  <c r="C15" i="33" s="1"/>
  <c r="A14" i="33"/>
  <c r="C14" i="33" s="1"/>
  <c r="A25" i="85"/>
  <c r="C25" i="85" s="1"/>
  <c r="A24" i="85"/>
  <c r="C24" i="85" s="1"/>
  <c r="A23" i="85"/>
  <c r="C23" i="85" s="1"/>
  <c r="A22" i="85"/>
  <c r="C22" i="85" s="1"/>
  <c r="A21" i="85"/>
  <c r="C21" i="85" s="1"/>
  <c r="A20" i="85"/>
  <c r="C20" i="85" s="1"/>
  <c r="A19" i="85"/>
  <c r="C19" i="85" s="1"/>
  <c r="A18" i="85"/>
  <c r="C18" i="85" s="1"/>
  <c r="A17" i="85"/>
  <c r="C17" i="85" s="1"/>
  <c r="A16" i="85"/>
  <c r="C16" i="85" s="1"/>
  <c r="A15" i="85"/>
  <c r="C15" i="85" s="1"/>
  <c r="A14" i="85"/>
  <c r="C14" i="85" s="1"/>
  <c r="A13" i="85"/>
  <c r="C13" i="85" s="1"/>
  <c r="A14" i="86"/>
  <c r="C14" i="86" s="1"/>
  <c r="B14" i="86"/>
  <c r="A15" i="86"/>
  <c r="C15" i="86" s="1"/>
  <c r="B15" i="86"/>
  <c r="A16" i="86"/>
  <c r="C16" i="86" s="1"/>
  <c r="B16" i="86"/>
  <c r="A17" i="86"/>
  <c r="B17" i="86"/>
  <c r="A18" i="86"/>
  <c r="B18" i="86"/>
  <c r="A19" i="86"/>
  <c r="B19" i="86"/>
  <c r="A20" i="86"/>
  <c r="B20" i="86"/>
  <c r="A21" i="86"/>
  <c r="B21" i="86"/>
  <c r="A22" i="86"/>
  <c r="B22" i="86"/>
  <c r="A23" i="86"/>
  <c r="B23" i="86"/>
  <c r="A24" i="86"/>
  <c r="B24" i="86"/>
  <c r="A25" i="86"/>
  <c r="B25" i="86"/>
  <c r="B13" i="86"/>
  <c r="A13" i="86"/>
  <c r="C13" i="86" s="1"/>
  <c r="D12" i="86" l="1"/>
  <c r="D11" i="86"/>
  <c r="D25" i="86"/>
  <c r="D24" i="86"/>
  <c r="D23" i="86"/>
  <c r="D22" i="86"/>
  <c r="D21" i="86"/>
  <c r="D20" i="86"/>
  <c r="D19" i="86"/>
  <c r="D18" i="86"/>
  <c r="D17" i="86"/>
  <c r="D16" i="86"/>
  <c r="D15" i="86"/>
  <c r="D14" i="86"/>
  <c r="D13" i="86"/>
  <c r="B17" i="88" l="1"/>
  <c r="D17" i="88" s="1"/>
  <c r="B16" i="88"/>
  <c r="D16" i="88" s="1"/>
  <c r="B15" i="88"/>
  <c r="D15" i="88" s="1"/>
  <c r="B14" i="88"/>
  <c r="D14" i="88" s="1"/>
  <c r="B13" i="88"/>
  <c r="D13" i="88" s="1"/>
  <c r="A17" i="88"/>
  <c r="C17" i="88" s="1"/>
  <c r="A16" i="88"/>
  <c r="C16" i="88" s="1"/>
  <c r="A15" i="88"/>
  <c r="C15" i="88" s="1"/>
  <c r="A14" i="88"/>
  <c r="C14" i="88" s="1"/>
  <c r="A13" i="88"/>
  <c r="C13" i="88" s="1"/>
  <c r="B25" i="39"/>
  <c r="D25" i="39" s="1"/>
  <c r="B22" i="39"/>
  <c r="D22" i="39" s="1"/>
  <c r="B20" i="39"/>
  <c r="D20" i="39" s="1"/>
  <c r="B17" i="39"/>
  <c r="D17" i="39" s="1"/>
  <c r="B15" i="39"/>
  <c r="D15" i="39" s="1"/>
  <c r="B13" i="39"/>
  <c r="D13" i="39" s="1"/>
  <c r="A24" i="39"/>
  <c r="C24" i="39" s="1"/>
  <c r="A22" i="39"/>
  <c r="C22" i="39" s="1"/>
  <c r="A21" i="39"/>
  <c r="C21" i="39" s="1"/>
  <c r="A19" i="39"/>
  <c r="C19" i="39" s="1"/>
  <c r="A17" i="39"/>
  <c r="C17" i="39" s="1"/>
  <c r="A15" i="39"/>
  <c r="C15" i="39" s="1"/>
  <c r="A13" i="39"/>
  <c r="C13" i="39" s="1"/>
  <c r="B24" i="39"/>
  <c r="D24" i="39" s="1"/>
  <c r="B23" i="39"/>
  <c r="D23" i="39" s="1"/>
  <c r="B21" i="39"/>
  <c r="D21" i="39" s="1"/>
  <c r="B19" i="39"/>
  <c r="D19" i="39" s="1"/>
  <c r="B18" i="39"/>
  <c r="D18" i="39" s="1"/>
  <c r="B16" i="39"/>
  <c r="D16" i="39" s="1"/>
  <c r="B14" i="39"/>
  <c r="D14" i="39" s="1"/>
  <c r="A25" i="39"/>
  <c r="C25" i="39" s="1"/>
  <c r="A23" i="39"/>
  <c r="C23" i="39" s="1"/>
  <c r="A20" i="39"/>
  <c r="C20" i="39" s="1"/>
  <c r="A18" i="39"/>
  <c r="C18" i="39" s="1"/>
  <c r="A16" i="39"/>
  <c r="C16" i="39" s="1"/>
  <c r="A14" i="39"/>
  <c r="C14" i="39" s="1"/>
  <c r="A25" i="36"/>
  <c r="C25" i="36" s="1"/>
  <c r="A24" i="36"/>
  <c r="C24" i="36" s="1"/>
  <c r="A23" i="36"/>
  <c r="C23" i="36" s="1"/>
  <c r="A22" i="36"/>
  <c r="C22" i="36" s="1"/>
  <c r="A21" i="36"/>
  <c r="C21" i="36" s="1"/>
  <c r="A20" i="36"/>
  <c r="C20" i="36" s="1"/>
  <c r="A19" i="36"/>
  <c r="C19" i="36" s="1"/>
  <c r="A18" i="36"/>
  <c r="C18" i="36" s="1"/>
  <c r="A17" i="36"/>
  <c r="C17" i="36" s="1"/>
  <c r="A16" i="36"/>
  <c r="C16" i="36" s="1"/>
  <c r="A15" i="36"/>
  <c r="C15" i="36" s="1"/>
  <c r="A14" i="36"/>
  <c r="C14" i="36" s="1"/>
  <c r="A13" i="36"/>
  <c r="C13" i="36" s="1"/>
  <c r="C25" i="86"/>
  <c r="C23" i="86"/>
  <c r="C21" i="86"/>
  <c r="C19" i="86"/>
  <c r="C17" i="86"/>
  <c r="C24" i="86"/>
  <c r="C22" i="86"/>
  <c r="C20" i="86"/>
  <c r="C18" i="86"/>
  <c r="B19" i="96" l="1"/>
  <c r="B18" i="96"/>
  <c r="B17" i="96"/>
  <c r="B12" i="96"/>
  <c r="A19" i="96"/>
  <c r="B16" i="96"/>
  <c r="B14" i="96"/>
  <c r="B11" i="96"/>
  <c r="A18" i="96"/>
  <c r="B15" i="96"/>
  <c r="B13" i="96"/>
  <c r="A11" i="96"/>
  <c r="A17" i="96"/>
  <c r="A16" i="96"/>
  <c r="A15" i="96"/>
  <c r="B10" i="96"/>
  <c r="A14" i="96"/>
  <c r="A13" i="96"/>
  <c r="A12" i="96"/>
  <c r="A10" i="96"/>
  <c r="B12" i="98"/>
  <c r="A12" i="98"/>
  <c r="B11" i="98"/>
  <c r="B15" i="98" s="1"/>
  <c r="A11" i="98"/>
  <c r="B14" i="98" s="1"/>
  <c r="B10" i="98"/>
  <c r="A15" i="98" s="1"/>
  <c r="A10" i="98"/>
  <c r="A13" i="98" s="1"/>
  <c r="B12" i="97"/>
  <c r="A12" i="97"/>
  <c r="B11" i="97"/>
  <c r="B10" i="97"/>
  <c r="A11" i="97"/>
  <c r="A10" i="97"/>
  <c r="B12" i="95"/>
  <c r="A12" i="95"/>
  <c r="B11" i="95"/>
  <c r="A11" i="95"/>
  <c r="B10" i="95"/>
  <c r="A10" i="95"/>
  <c r="B11" i="46"/>
  <c r="B13" i="46" s="1"/>
  <c r="A11" i="46"/>
  <c r="B14" i="46" s="1"/>
  <c r="B10" i="46"/>
  <c r="A15" i="46" s="1"/>
  <c r="A10" i="46"/>
  <c r="A13" i="46" s="1"/>
  <c r="B12" i="91"/>
  <c r="B18" i="91" s="1"/>
  <c r="B11" i="91"/>
  <c r="B16" i="91" s="1"/>
  <c r="A11" i="91"/>
  <c r="A18" i="91" s="1"/>
  <c r="B10" i="91"/>
  <c r="A15" i="91" s="1"/>
  <c r="A10" i="91"/>
  <c r="A14" i="91" s="1"/>
  <c r="B19" i="91" l="1"/>
  <c r="B17" i="91"/>
  <c r="A14" i="98"/>
  <c r="B13" i="98"/>
  <c r="B12" i="46"/>
  <c r="A14" i="46"/>
  <c r="B15" i="46"/>
  <c r="A12" i="46"/>
  <c r="A19" i="91"/>
  <c r="A16" i="91"/>
  <c r="A17" i="91"/>
  <c r="A13" i="91"/>
  <c r="B13" i="91"/>
  <c r="B15" i="91"/>
  <c r="A12" i="91"/>
  <c r="B14" i="91"/>
</calcChain>
</file>

<file path=xl/sharedStrings.xml><?xml version="1.0" encoding="utf-8"?>
<sst xmlns="http://schemas.openxmlformats.org/spreadsheetml/2006/main" count="3435" uniqueCount="1692">
  <si>
    <t>Set 1</t>
  </si>
  <si>
    <t>Set 2</t>
  </si>
  <si>
    <t>Set 3</t>
  </si>
  <si>
    <t>Uitslag</t>
  </si>
  <si>
    <t>Datum</t>
  </si>
  <si>
    <t>Enkel Heren 6</t>
  </si>
  <si>
    <t>5-10 punten</t>
  </si>
  <si>
    <t>Poule 1</t>
  </si>
  <si>
    <t>Poule 2</t>
  </si>
  <si>
    <t>Enkel Heren 5</t>
  </si>
  <si>
    <t>5-30 punten</t>
  </si>
  <si>
    <t>Enkel Heren Open</t>
  </si>
  <si>
    <t>Enkel Dames 4</t>
  </si>
  <si>
    <t>Dubbel Heren 4</t>
  </si>
  <si>
    <t>10-15 punten</t>
  </si>
  <si>
    <t>10-60 punten</t>
  </si>
  <si>
    <t>Dubbel Dames 4</t>
  </si>
  <si>
    <t>10-30 punten</t>
  </si>
  <si>
    <t>Dubbel Gemengd 2</t>
  </si>
  <si>
    <t>Dubbel Heren 3</t>
  </si>
  <si>
    <t>HALVE FINALE</t>
  </si>
  <si>
    <t>FINALE</t>
  </si>
  <si>
    <t>Dubbel gemengd 3</t>
  </si>
  <si>
    <t>Enkel Heren 35-2</t>
  </si>
  <si>
    <t>Enkel Heren 35-3</t>
  </si>
  <si>
    <t>5-90 punten</t>
  </si>
  <si>
    <t>Dames-5</t>
  </si>
  <si>
    <t>Dubbel Gemengd 4</t>
  </si>
  <si>
    <t>Dubbel gemengd 4</t>
  </si>
  <si>
    <t>Heren 45-2</t>
  </si>
  <si>
    <t>Dubbel Gemengd Open</t>
  </si>
  <si>
    <t>Enkel Heren NG</t>
  </si>
  <si>
    <t>0 punten</t>
  </si>
  <si>
    <t>Bollen, Bart</t>
  </si>
  <si>
    <t>0497-533160</t>
  </si>
  <si>
    <t>bollen.bart@gmail.com</t>
  </si>
  <si>
    <t>Jacobs, Hendrik</t>
  </si>
  <si>
    <t>hendrikjaco@gmail.com</t>
  </si>
  <si>
    <t>Vanrijkel, Kristof</t>
  </si>
  <si>
    <t>0479/204285</t>
  </si>
  <si>
    <t>altromodo@skynet.be</t>
  </si>
  <si>
    <t>Giebens, Luc</t>
  </si>
  <si>
    <t>luc.giebens@telenet.be</t>
  </si>
  <si>
    <t>Verbiest, Marc</t>
  </si>
  <si>
    <t>+32 494 11 71 10</t>
  </si>
  <si>
    <t>marc_verbiest@hotmail.com</t>
  </si>
  <si>
    <t>De Schepper, Maarten</t>
  </si>
  <si>
    <t>de_schepperm@hotmail.com</t>
  </si>
  <si>
    <t>Volont, Patrick</t>
  </si>
  <si>
    <t>+32 477 58 17 05</t>
  </si>
  <si>
    <t>patrick.volont@skynet.be</t>
  </si>
  <si>
    <t>Ulens, Frederic</t>
  </si>
  <si>
    <t>+32 477 52 46 51</t>
  </si>
  <si>
    <t>frederic.ulens@telenet.be</t>
  </si>
  <si>
    <t>Spitters, Erwin</t>
  </si>
  <si>
    <t>erwinspitters@hotmail.com</t>
  </si>
  <si>
    <t>Christiaens, Niels</t>
  </si>
  <si>
    <t>nielschristiaens@hotmail.com</t>
  </si>
  <si>
    <t>Devos, Joeri</t>
  </si>
  <si>
    <t>0496/691007</t>
  </si>
  <si>
    <t>joeri.de.vos1@telenet.be</t>
  </si>
  <si>
    <t>Dierckx, Frankie</t>
  </si>
  <si>
    <t>0470/99 99 06</t>
  </si>
  <si>
    <t>info@attrmanagement.be</t>
  </si>
  <si>
    <t>Swalens, Jimmy</t>
  </si>
  <si>
    <t>jimmyswalens@hotmail.com</t>
  </si>
  <si>
    <t>Trimpeneers, Piet</t>
  </si>
  <si>
    <t>Piet.trimpeneers@telenet.be</t>
  </si>
  <si>
    <t>Vandevelde, Siegfried</t>
  </si>
  <si>
    <t>0032 476 207181</t>
  </si>
  <si>
    <t>sieg_vandevelde@hotmail.com</t>
  </si>
  <si>
    <t>Casters, Glenn</t>
  </si>
  <si>
    <t>+32 472 50 97 10</t>
  </si>
  <si>
    <t>glenn.casters@gmail.com</t>
  </si>
  <si>
    <t>BEYS, MARC</t>
  </si>
  <si>
    <t>+32 497 37 17 09</t>
  </si>
  <si>
    <t>Marc.Beys@telenet.be</t>
  </si>
  <si>
    <t>Boyen, Gary</t>
  </si>
  <si>
    <t xml:space="preserve">0471 07 69 81 </t>
  </si>
  <si>
    <t>garyboyen@hotmail.com</t>
  </si>
  <si>
    <t>Permentier, Marco</t>
  </si>
  <si>
    <t>0479/256657</t>
  </si>
  <si>
    <t>MARCO.PERMENTIER@GMAIL.COM</t>
  </si>
  <si>
    <t>Gijbels, Gerd</t>
  </si>
  <si>
    <t>gerd.gijbels@telenet.be</t>
  </si>
  <si>
    <t>Verdeyen, Mike</t>
  </si>
  <si>
    <t>0479/963221</t>
  </si>
  <si>
    <t>m.verdeyen@skynet.be</t>
  </si>
  <si>
    <t>Van Genechten, Antoine</t>
  </si>
  <si>
    <t>+32 486 48 07 24</t>
  </si>
  <si>
    <t>vangenechten.toon@scarlet.be</t>
  </si>
  <si>
    <t>Baeskens, Bart</t>
  </si>
  <si>
    <t>+32 475 53 59 10</t>
  </si>
  <si>
    <t>BART.Baeskens@Skynet.be</t>
  </si>
  <si>
    <t>Thijs, Guy</t>
  </si>
  <si>
    <t>+32 475 34 23 11</t>
  </si>
  <si>
    <t>guy.thijs@loreal.com</t>
  </si>
  <si>
    <t>Wauters, Inge</t>
  </si>
  <si>
    <t>0499/120763</t>
  </si>
  <si>
    <t>inge.wauters77@gmail.com</t>
  </si>
  <si>
    <t>Reygaerts, Sarah</t>
  </si>
  <si>
    <t>0473-457243</t>
  </si>
  <si>
    <t>sarah@returnonquality.be</t>
  </si>
  <si>
    <t>Decostere, Tatiana</t>
  </si>
  <si>
    <t>tatiana_decostere@hotmail.com</t>
  </si>
  <si>
    <t>Boogaerts, Nele</t>
  </si>
  <si>
    <t>nb_lillith@hotmail.com</t>
  </si>
  <si>
    <t>Van Hecke, Martine</t>
  </si>
  <si>
    <t>0473/664097</t>
  </si>
  <si>
    <t>martine.vanhecke@yahoo.com</t>
  </si>
  <si>
    <t>Buto, Leni</t>
  </si>
  <si>
    <t>0495-657439</t>
  </si>
  <si>
    <t>lenibuto@gmail.com</t>
  </si>
  <si>
    <t>Gysembergt, Ilse</t>
  </si>
  <si>
    <t>0472/601423</t>
  </si>
  <si>
    <t>ilse.gysembergt@gmail.com</t>
  </si>
  <si>
    <t>Degreef, Machteld</t>
  </si>
  <si>
    <t>machtelddegreef@gmail.com</t>
  </si>
  <si>
    <t>Marsoul, Marie Claire</t>
  </si>
  <si>
    <t>0475563548</t>
  </si>
  <si>
    <t>marie.claire.marsoul@gmail.com</t>
  </si>
  <si>
    <t>Vandeweerd, Liesbet</t>
  </si>
  <si>
    <t>+32 499 67 37 61</t>
  </si>
  <si>
    <t>liesbet@vandeweerd.be</t>
  </si>
  <si>
    <t>Bollens, Jasmina</t>
  </si>
  <si>
    <t>016/76.72.25</t>
  </si>
  <si>
    <t>jasmina_bollens@hotmail.com</t>
  </si>
  <si>
    <t>Laermans, Cindy</t>
  </si>
  <si>
    <t>+32 497 44 63 20</t>
  </si>
  <si>
    <t>cindylaermans@hotmail.com</t>
  </si>
  <si>
    <t>Hermans, Nathalie</t>
  </si>
  <si>
    <t>0473/856937</t>
  </si>
  <si>
    <t>nathaliemmhermans@hotmail.com</t>
  </si>
  <si>
    <t>Enkel Heren NG Finale Poule</t>
  </si>
  <si>
    <t>Finale Poule</t>
  </si>
  <si>
    <t>Enkel Dames Niet Geklasseerd</t>
  </si>
  <si>
    <t>A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</si>
  <si>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</si>
  <si>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</si>
  <si>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</si>
  <si>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</si>
  <si>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</si>
  <si>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</si>
  <si>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</si>
  <si>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</si>
  <si>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</si>
  <si>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</si>
  <si>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Schema Poule 5 deelnemers</t>
  </si>
  <si>
    <t>Salmon, Christophe</t>
  </si>
  <si>
    <t>Vandermeulen, Andre</t>
  </si>
  <si>
    <t>Wuyts, Luc</t>
  </si>
  <si>
    <t>Coeckelberghs, Stijn</t>
  </si>
  <si>
    <t>011 88 67 61</t>
  </si>
  <si>
    <t>+32 474 68 56 97</t>
  </si>
  <si>
    <t>christophe.salmon@gmail.com</t>
  </si>
  <si>
    <t>vdm.gys.ld@skynet.be</t>
  </si>
  <si>
    <t>wuytsluc@yucom.be</t>
  </si>
  <si>
    <t>stijn.coe@outlook.com</t>
  </si>
  <si>
    <t>tb@cardcenter.be</t>
  </si>
  <si>
    <t>Dunon, Theo</t>
  </si>
  <si>
    <t>theo.dunon@skynet.be</t>
  </si>
  <si>
    <t>Brouckmans, Ralph</t>
  </si>
  <si>
    <t>De schepper, Maarten</t>
  </si>
  <si>
    <t>Beys, Marc</t>
  </si>
  <si>
    <t>Beverdam, Timo</t>
  </si>
  <si>
    <t>Hendrix, Piet</t>
  </si>
  <si>
    <t>+32 479 22 29 27</t>
  </si>
  <si>
    <t>+32 472 73 79 72</t>
  </si>
  <si>
    <t>ralph.b@telenet.be</t>
  </si>
  <si>
    <t>pietje_hendrix@yahoo.com</t>
  </si>
  <si>
    <t>Buttiens, Dorien</t>
  </si>
  <si>
    <t>Vanaeken, Leen</t>
  </si>
  <si>
    <t>Brouckmans, Dana</t>
  </si>
  <si>
    <t>0474-580911</t>
  </si>
  <si>
    <t>+32 474 91 88 29</t>
  </si>
  <si>
    <t>dorien.buttiens@gmail.com</t>
  </si>
  <si>
    <t>dana.b@telenet.be</t>
  </si>
  <si>
    <t>Schutters, Philomene</t>
  </si>
  <si>
    <t>+32 11 88 58 85</t>
  </si>
  <si>
    <t>phschutters@hotmail.com</t>
  </si>
  <si>
    <t>Trimpeneers, Mieke</t>
  </si>
  <si>
    <t>+32 495263936</t>
  </si>
  <si>
    <t>Mieke.Trimpeneers@skynet.be</t>
  </si>
  <si>
    <t>Brouckmans, Debbie</t>
  </si>
  <si>
    <t>Verbiest, Stefanie</t>
  </si>
  <si>
    <t>Lemmens, Maarten</t>
  </si>
  <si>
    <t>+32 478 67 85 75</t>
  </si>
  <si>
    <t>debbie.brouckmans@telenet.be</t>
  </si>
  <si>
    <t>stefanie_verbiest@hotmail.be</t>
  </si>
  <si>
    <t>maarten_lemmens1@hotmail.com</t>
  </si>
  <si>
    <t>Vandevelde, Julie</t>
  </si>
  <si>
    <t>+32 473 26 80 24</t>
  </si>
  <si>
    <t>julievdvelde@hotmail.com</t>
  </si>
  <si>
    <t>Schema Poule 4deelnemers</t>
  </si>
  <si>
    <t>B</t>
  </si>
  <si>
    <t>C</t>
  </si>
  <si>
    <t>D</t>
  </si>
  <si>
    <t>E</t>
  </si>
  <si>
    <t>Tudts, Rik</t>
  </si>
  <si>
    <t>Giebens Luc</t>
  </si>
  <si>
    <t>De Schepper Maarten</t>
  </si>
  <si>
    <t>Volont Patrick</t>
  </si>
  <si>
    <t>Vanrijkel Kristof</t>
  </si>
  <si>
    <t>Spitters Erwin</t>
  </si>
  <si>
    <t>Van Genechten Antoine</t>
  </si>
  <si>
    <t>Swalens Jimmy</t>
  </si>
  <si>
    <t>Trimpeneers Piet</t>
  </si>
  <si>
    <t>Vandevelde Piet</t>
  </si>
  <si>
    <t>Casters Glenn</t>
  </si>
  <si>
    <t>Christiaens Niels</t>
  </si>
  <si>
    <t>Beys Marc</t>
  </si>
  <si>
    <t>Permentier Marco</t>
  </si>
  <si>
    <t>Gijbels Gerd</t>
  </si>
  <si>
    <t>Verbiest Marc</t>
  </si>
  <si>
    <t>Verdeyen Mike</t>
  </si>
  <si>
    <t>Devos Joeri</t>
  </si>
  <si>
    <t>Dierckx Frankie</t>
  </si>
  <si>
    <t>Baeskens Bart</t>
  </si>
  <si>
    <t>Vanhecke Martine</t>
  </si>
  <si>
    <t>Wauters Inge</t>
  </si>
  <si>
    <t>Gysembergt Ilse</t>
  </si>
  <si>
    <t>Buto Leni</t>
  </si>
  <si>
    <t>Degreef Machteld</t>
  </si>
  <si>
    <t>Marsoul Marie Claire</t>
  </si>
  <si>
    <t>Gysemberght Ilse</t>
  </si>
  <si>
    <t>Bollens Jasmina</t>
  </si>
  <si>
    <t>Hermans Nathalie</t>
  </si>
  <si>
    <t>Laermans Cindy</t>
  </si>
  <si>
    <t>Vanderweerd Liesbet</t>
  </si>
  <si>
    <t>Tudts, Rik &amp; Wuyts, Luc</t>
  </si>
  <si>
    <t>Bollen, Bart &amp; Salmon, Christophe</t>
  </si>
  <si>
    <t>Permentier, Marco &amp; Gijbels, Gerd</t>
  </si>
  <si>
    <t>Boyen, Gary &amp; Ulens, Frederic</t>
  </si>
  <si>
    <t>Dunon, Theo &amp; Brouckmans, Ralph</t>
  </si>
  <si>
    <t>Verbiest, Marc &amp; Thijs, Guy</t>
  </si>
  <si>
    <t>Swalens, Jimmy &amp; De schepper, Maarten</t>
  </si>
  <si>
    <t>Beverdam, Timo &amp; Beys, Marc</t>
  </si>
  <si>
    <t>Buto, Leni &amp; Decostere, Tatiana</t>
  </si>
  <si>
    <t>Brouckmans, Dana &amp; Vanaeken, Leen</t>
  </si>
  <si>
    <t>Van Hecke, Martine &amp; Reygaerts, Sarah</t>
  </si>
  <si>
    <t>Boogaerts, Nele &amp; Buttiens, Dorien</t>
  </si>
  <si>
    <t>Buto, Leni &amp; Jacobs, Hendrik</t>
  </si>
  <si>
    <t>Schutters, Philomene &amp; Vandermeulen, Andre</t>
  </si>
  <si>
    <t>Boyen, Gary &amp; Degreef, Machteld</t>
  </si>
  <si>
    <t>Dunon, Theo &amp; Brouckmans, Dana</t>
  </si>
  <si>
    <t>Trimpeneers, Mieke &amp; Salmon, Christophe</t>
  </si>
  <si>
    <t>Brouckmans, Dana &amp; Brouckmans, Ralph</t>
  </si>
  <si>
    <t>Giebens, Luc &amp; Laermans, Cindy</t>
  </si>
  <si>
    <t>Hendrix, Piet &amp; Vanaeken, Leen</t>
  </si>
  <si>
    <t>Coeckelberghs, Stijn &amp; Verbiest, Stefanie</t>
  </si>
  <si>
    <t>Brouckmans, Ralph &amp; Brouckmans, Debbie</t>
  </si>
  <si>
    <t>Reygaerts, Sarah &amp; Dierckx, Frankie</t>
  </si>
  <si>
    <t>Lemmens, Maarten &amp; Bollens, Jasmina</t>
  </si>
  <si>
    <t>Vandevelde, Siegfried &amp; Vandevelde, Julie</t>
  </si>
  <si>
    <t>Verbiest, Stefanie &amp; Casters, Glenn</t>
  </si>
  <si>
    <t>F</t>
  </si>
  <si>
    <t>e</t>
  </si>
  <si>
    <t>b</t>
  </si>
  <si>
    <t>f</t>
  </si>
  <si>
    <t>a</t>
  </si>
  <si>
    <t>c</t>
  </si>
  <si>
    <t>d</t>
  </si>
  <si>
    <t>Tel_1</t>
  </si>
  <si>
    <t>0 - 10 punten</t>
  </si>
  <si>
    <t>Enkel Heren 35/3</t>
  </si>
  <si>
    <t>Enkel Heren 45/2</t>
  </si>
  <si>
    <t>Enkel Dames NG</t>
  </si>
  <si>
    <t>Spitters,Erwin</t>
  </si>
  <si>
    <t>Volont,Patrick</t>
  </si>
  <si>
    <t>Van Genechten,Antoine</t>
  </si>
  <si>
    <t>Vanrijkel,Kristof</t>
  </si>
  <si>
    <t>Lux,Jeroen</t>
  </si>
  <si>
    <t>Verdeyen,Mike</t>
  </si>
  <si>
    <t>Verhaegen,Philip</t>
  </si>
  <si>
    <t>Lefevre,Danny</t>
  </si>
  <si>
    <t>Swalens,Jimmy</t>
  </si>
  <si>
    <t>0-50 punten</t>
  </si>
  <si>
    <t>0 - 100 punten</t>
  </si>
  <si>
    <t>Enkel Dames 5</t>
  </si>
  <si>
    <t>Van der Vliet,Veronik</t>
  </si>
  <si>
    <t>Poule 3</t>
  </si>
  <si>
    <t>De Vos,Joeri</t>
  </si>
  <si>
    <t>+32 496 69 10 07</t>
  </si>
  <si>
    <t>0 - 30 punten</t>
  </si>
  <si>
    <t>Guilliams,Koen</t>
  </si>
  <si>
    <t>6-4</t>
  </si>
  <si>
    <t>6-7(5)</t>
  </si>
  <si>
    <t>2-1</t>
  </si>
  <si>
    <t>Streber,Robby</t>
  </si>
  <si>
    <t>Bex,Pieter Jan</t>
  </si>
  <si>
    <t>Knops,Joeri</t>
  </si>
  <si>
    <t>Frederickx,David</t>
  </si>
  <si>
    <t>Eeckhout,Andy</t>
  </si>
  <si>
    <t>Bex,Johannes</t>
  </si>
  <si>
    <t>Engels,Inneke</t>
  </si>
  <si>
    <t>Claes,Sterre</t>
  </si>
  <si>
    <t>Van Imschoot,Tom</t>
  </si>
  <si>
    <t>0 -100 punten</t>
  </si>
  <si>
    <t>Ulens,Thomas</t>
  </si>
  <si>
    <t>Degreef,Dries</t>
  </si>
  <si>
    <t>Beys,Marc</t>
  </si>
  <si>
    <t>Baeskens,Bart</t>
  </si>
  <si>
    <t>Bries,Bart</t>
  </si>
  <si>
    <t>Permentier,Marco</t>
  </si>
  <si>
    <t>Vandeweerd,Liesbet</t>
  </si>
  <si>
    <t>G</t>
  </si>
  <si>
    <t>0-10 punten</t>
  </si>
  <si>
    <t>Buntinx,Ruben</t>
  </si>
  <si>
    <t>Menten,Johan</t>
  </si>
  <si>
    <t>Lux,Joost</t>
  </si>
  <si>
    <t>Bikady,Luka</t>
  </si>
  <si>
    <t>Enkel Heren 4</t>
  </si>
  <si>
    <t>0-30 punten</t>
  </si>
  <si>
    <t>Christiaens,Niels</t>
  </si>
  <si>
    <t>Somers,Marc</t>
  </si>
  <si>
    <t>Nys-Breda,Eric</t>
  </si>
  <si>
    <t>Giebens,Luc</t>
  </si>
  <si>
    <t>Naam</t>
  </si>
  <si>
    <t>Voornaam</t>
  </si>
  <si>
    <t>Vooledige naam</t>
  </si>
  <si>
    <t>Lidnummer</t>
  </si>
  <si>
    <t>Blank</t>
  </si>
  <si>
    <t>Geboorte dt.</t>
  </si>
  <si>
    <t>Enkel</t>
  </si>
  <si>
    <t>Dubbel</t>
  </si>
  <si>
    <t>Telefoon</t>
  </si>
  <si>
    <t>E-mail</t>
  </si>
  <si>
    <t>Alexa</t>
  </si>
  <si>
    <t>Alice</t>
  </si>
  <si>
    <t>06/04/2004</t>
  </si>
  <si>
    <t>3 ptn</t>
  </si>
  <si>
    <t>+32 495 26 49 98</t>
  </si>
  <si>
    <t>alexarodica02@gmail.com</t>
  </si>
  <si>
    <t>Andries</t>
  </si>
  <si>
    <t>Laurine</t>
  </si>
  <si>
    <t>27/04/2013</t>
  </si>
  <si>
    <t>9.8 (1 ptn)</t>
  </si>
  <si>
    <t>1 ptn</t>
  </si>
  <si>
    <t>+32 497 93 82 69</t>
  </si>
  <si>
    <t>kelly.vandereyken1@telenet.be</t>
  </si>
  <si>
    <t>Lucas</t>
  </si>
  <si>
    <t>23/03/2009</t>
  </si>
  <si>
    <t>13.8 (1 ptn)</t>
  </si>
  <si>
    <t>Arseni</t>
  </si>
  <si>
    <t>Davide</t>
  </si>
  <si>
    <t>17/12/1980</t>
  </si>
  <si>
    <t>+32 476 90 41 05</t>
  </si>
  <si>
    <t>davidearseni@hotmail.com</t>
  </si>
  <si>
    <t>Lia</t>
  </si>
  <si>
    <t>15/09/2008</t>
  </si>
  <si>
    <t>15 ptn</t>
  </si>
  <si>
    <t>Baelus</t>
  </si>
  <si>
    <t>15/09/2005</t>
  </si>
  <si>
    <t>10 ptn</t>
  </si>
  <si>
    <t>+32 475 50 03 77</t>
  </si>
  <si>
    <t>mark.baelus@telenet.be</t>
  </si>
  <si>
    <t>Baeskens</t>
  </si>
  <si>
    <t>Bart</t>
  </si>
  <si>
    <t>0561252</t>
  </si>
  <si>
    <t>10/09/1957</t>
  </si>
  <si>
    <t>25 ptn</t>
  </si>
  <si>
    <t>+32 11 88 57 61</t>
  </si>
  <si>
    <t>bart.baeskens@skynet.be</t>
  </si>
  <si>
    <t>Baudot</t>
  </si>
  <si>
    <t>Heleen</t>
  </si>
  <si>
    <t>20/06/1988</t>
  </si>
  <si>
    <t>+32 492 17 60 90</t>
  </si>
  <si>
    <t>heleen.baudot@gmail.com</t>
  </si>
  <si>
    <t>Berghmans</t>
  </si>
  <si>
    <t>Kato</t>
  </si>
  <si>
    <t>12/02/2014</t>
  </si>
  <si>
    <t>+32 486 38 45 09</t>
  </si>
  <si>
    <t>dorien_tilkens@hotmail.com</t>
  </si>
  <si>
    <t>Maité</t>
  </si>
  <si>
    <t>21/01/1992</t>
  </si>
  <si>
    <t>+32 494 07 75 76</t>
  </si>
  <si>
    <t>maiteberghmans@gmail.com</t>
  </si>
  <si>
    <t>Bertrand</t>
  </si>
  <si>
    <t>Louise</t>
  </si>
  <si>
    <t>12/08/2013</t>
  </si>
  <si>
    <t>+32 485 82 57 85</t>
  </si>
  <si>
    <t>vanessa.bonneux@telenet.be</t>
  </si>
  <si>
    <t>Beverdam</t>
  </si>
  <si>
    <t>Timo</t>
  </si>
  <si>
    <t>0713283</t>
  </si>
  <si>
    <t>20/05/1966</t>
  </si>
  <si>
    <t>5 ptn</t>
  </si>
  <si>
    <t>Bex</t>
  </si>
  <si>
    <t>Albrecht</t>
  </si>
  <si>
    <t>0878088</t>
  </si>
  <si>
    <t>03/05/1989</t>
  </si>
  <si>
    <t>20 ptn</t>
  </si>
  <si>
    <t>+32 471 40 39 15</t>
  </si>
  <si>
    <t>albrecht.bex@gmail.com</t>
  </si>
  <si>
    <t>Elena</t>
  </si>
  <si>
    <t>15/04/2014</t>
  </si>
  <si>
    <t>+32 477 56 12 80</t>
  </si>
  <si>
    <t>vdbfemke@hotmail.com</t>
  </si>
  <si>
    <t>Ellemarie</t>
  </si>
  <si>
    <t>0878089</t>
  </si>
  <si>
    <t>13/10/1987</t>
  </si>
  <si>
    <t>+32 479 89 90 30</t>
  </si>
  <si>
    <t>ellemarie_bex@hotmail.com</t>
  </si>
  <si>
    <t>Johannes</t>
  </si>
  <si>
    <t>0599961</t>
  </si>
  <si>
    <t>25/09/1984</t>
  </si>
  <si>
    <t>+32 497 43 54 54</t>
  </si>
  <si>
    <t>johannes.bex@wsb-benelux.be</t>
  </si>
  <si>
    <t>Juliette</t>
  </si>
  <si>
    <t>23/08/2015</t>
  </si>
  <si>
    <t>+32 476 58 61 95</t>
  </si>
  <si>
    <t>tinnekemoons@hotmail.com</t>
  </si>
  <si>
    <t>Pieter Jan</t>
  </si>
  <si>
    <t>0585605</t>
  </si>
  <si>
    <t>17/03/1982</t>
  </si>
  <si>
    <t>+32 479 63 60 27</t>
  </si>
  <si>
    <t>bexpieterjan@hotmail.com</t>
  </si>
  <si>
    <t>Thomas</t>
  </si>
  <si>
    <t>31/07/2012</t>
  </si>
  <si>
    <t>11.8 (1 ptn)</t>
  </si>
  <si>
    <t>Beynaerts</t>
  </si>
  <si>
    <t>Bo</t>
  </si>
  <si>
    <t>0573639</t>
  </si>
  <si>
    <t>04/01/1992</t>
  </si>
  <si>
    <t>+32 474 76 05 88</t>
  </si>
  <si>
    <t>boke.beynaerts@gmail.com</t>
  </si>
  <si>
    <t>Beys</t>
  </si>
  <si>
    <t>Marc</t>
  </si>
  <si>
    <t>0064224</t>
  </si>
  <si>
    <t>17/09/1957</t>
  </si>
  <si>
    <t>marc.beys@telenet.be</t>
  </si>
  <si>
    <t>Bikady</t>
  </si>
  <si>
    <t>Luka</t>
  </si>
  <si>
    <t>06/09/2002</t>
  </si>
  <si>
    <t>+32 471 41 46 83</t>
  </si>
  <si>
    <t>lukabikady@icloud.com</t>
  </si>
  <si>
    <t>Matthias</t>
  </si>
  <si>
    <t>21/05/2004</t>
  </si>
  <si>
    <t>40 ptn</t>
  </si>
  <si>
    <t>45 ptn</t>
  </si>
  <si>
    <t>+32 499 98 70 20</t>
  </si>
  <si>
    <t>Billen</t>
  </si>
  <si>
    <t>Alain</t>
  </si>
  <si>
    <t>0566834</t>
  </si>
  <si>
    <t>24/09/1962</t>
  </si>
  <si>
    <t>+32 475 54 90 56</t>
  </si>
  <si>
    <t>alain.billen@telenet.be</t>
  </si>
  <si>
    <t>Boels</t>
  </si>
  <si>
    <t>Sienna</t>
  </si>
  <si>
    <t>05/08/2012</t>
  </si>
  <si>
    <t>+32 474 22 00 45</t>
  </si>
  <si>
    <t>laurence.bottin@telenet.be</t>
  </si>
  <si>
    <t>Boffin</t>
  </si>
  <si>
    <t>Jules</t>
  </si>
  <si>
    <t>15/12/2015</t>
  </si>
  <si>
    <t>+32 468 14 80 94</t>
  </si>
  <si>
    <t>elke.siaens@gmail.com</t>
  </si>
  <si>
    <t>Maurice</t>
  </si>
  <si>
    <t>24/04/2017</t>
  </si>
  <si>
    <t>Bollens</t>
  </si>
  <si>
    <t>Jasmina</t>
  </si>
  <si>
    <t>0589414</t>
  </si>
  <si>
    <t>07/03/1987</t>
  </si>
  <si>
    <t>30 ptn</t>
  </si>
  <si>
    <t>+32 478 87 37 78</t>
  </si>
  <si>
    <t>Boogaerts</t>
  </si>
  <si>
    <t>Nele</t>
  </si>
  <si>
    <t>01/11/1982</t>
  </si>
  <si>
    <t>+32 498 14 55 22</t>
  </si>
  <si>
    <t>neleboogaerts123@gmail.com</t>
  </si>
  <si>
    <t>Bottu</t>
  </si>
  <si>
    <t>Jochen</t>
  </si>
  <si>
    <t>23/09/1981</t>
  </si>
  <si>
    <t>+32 472 84 13 30</t>
  </si>
  <si>
    <t>jochenbottu@hotmail.com</t>
  </si>
  <si>
    <t>Bourguignon</t>
  </si>
  <si>
    <t>Hannah</t>
  </si>
  <si>
    <t>26/05/2016</t>
  </si>
  <si>
    <t>+32 496 21 48 33</t>
  </si>
  <si>
    <t>dorien_daems@hotmail.com</t>
  </si>
  <si>
    <t>Boyen</t>
  </si>
  <si>
    <t>An</t>
  </si>
  <si>
    <t>0573642</t>
  </si>
  <si>
    <t>22/03/1982</t>
  </si>
  <si>
    <t>+32 476 84 55 04</t>
  </si>
  <si>
    <t>an_boyen@hotmail.com</t>
  </si>
  <si>
    <t>Bries</t>
  </si>
  <si>
    <t>0799552</t>
  </si>
  <si>
    <t>06/04/1968</t>
  </si>
  <si>
    <t>+32 477 28 87 94</t>
  </si>
  <si>
    <t>bart.bries@hotmail.com</t>
  </si>
  <si>
    <t>Sam</t>
  </si>
  <si>
    <t>0212181</t>
  </si>
  <si>
    <t>08/10/1994</t>
  </si>
  <si>
    <t>+32 494 26 76 69</t>
  </si>
  <si>
    <t>sam.bries@hotmail.com</t>
  </si>
  <si>
    <t>Silke</t>
  </si>
  <si>
    <t>0212200</t>
  </si>
  <si>
    <t>+32 494 26 76 64</t>
  </si>
  <si>
    <t>silke.bries@hotmail.com</t>
  </si>
  <si>
    <t>Vicky</t>
  </si>
  <si>
    <t>0889121</t>
  </si>
  <si>
    <t>15/12/1991</t>
  </si>
  <si>
    <t>+32 497 73 20 04</t>
  </si>
  <si>
    <t>vicky_bries@hotmail.com</t>
  </si>
  <si>
    <t>Brisart</t>
  </si>
  <si>
    <t>Jonas</t>
  </si>
  <si>
    <t>0777457</t>
  </si>
  <si>
    <t>22/07/1982</t>
  </si>
  <si>
    <t>+32 495 43 60 09</t>
  </si>
  <si>
    <t>jonas.brisart@gmail.com</t>
  </si>
  <si>
    <t>Bronckart</t>
  </si>
  <si>
    <t>Gaël</t>
  </si>
  <si>
    <t>03/11/2014</t>
  </si>
  <si>
    <t>+32 486 31 11 23</t>
  </si>
  <si>
    <t>philipbronckart@hotmail.com</t>
  </si>
  <si>
    <t>Brouckmans</t>
  </si>
  <si>
    <t>Dana</t>
  </si>
  <si>
    <t>0899522</t>
  </si>
  <si>
    <t>16/07/1991</t>
  </si>
  <si>
    <t>+32 11 83 12 03</t>
  </si>
  <si>
    <t>dbzs.dana@gmail.com</t>
  </si>
  <si>
    <t>Debbie</t>
  </si>
  <si>
    <t>0583082</t>
  </si>
  <si>
    <t>08/04/1986</t>
  </si>
  <si>
    <t>Ralph</t>
  </si>
  <si>
    <t>0508369</t>
  </si>
  <si>
    <t>25/12/1958</t>
  </si>
  <si>
    <t>Buffa</t>
  </si>
  <si>
    <t>Milo</t>
  </si>
  <si>
    <t>16/01/2015</t>
  </si>
  <si>
    <t>+32 497 37 03 33</t>
  </si>
  <si>
    <t>vanoostcaroline@hotmail.com</t>
  </si>
  <si>
    <t>Buhendwa</t>
  </si>
  <si>
    <t>Shania</t>
  </si>
  <si>
    <t>10/11/2010</t>
  </si>
  <si>
    <t>+32 486 20 50 34</t>
  </si>
  <si>
    <t>bushumalaika@gmail.com</t>
  </si>
  <si>
    <t>Buntinx</t>
  </si>
  <si>
    <t>Eva</t>
  </si>
  <si>
    <t>19/07/2009</t>
  </si>
  <si>
    <t>Ruben</t>
  </si>
  <si>
    <t>02/01/2006</t>
  </si>
  <si>
    <t>Cabolet</t>
  </si>
  <si>
    <t>Joëlle</t>
  </si>
  <si>
    <t>27/11/1968</t>
  </si>
  <si>
    <t>+32 475 50 03 73</t>
  </si>
  <si>
    <t>joelle.cabolet@telenet.be</t>
  </si>
  <si>
    <t>Carolus</t>
  </si>
  <si>
    <t>Liander</t>
  </si>
  <si>
    <t>02/03/2015</t>
  </si>
  <si>
    <t>+32 476 86 74 04</t>
  </si>
  <si>
    <t>danadunon@hotmail.com</t>
  </si>
  <si>
    <t>Casteleyn</t>
  </si>
  <si>
    <t>Thibault</t>
  </si>
  <si>
    <t>23/09/2008</t>
  </si>
  <si>
    <t>+32 496 52 54 65</t>
  </si>
  <si>
    <t>mclizzie@skynet.be</t>
  </si>
  <si>
    <t>Casters</t>
  </si>
  <si>
    <t>David</t>
  </si>
  <si>
    <t>24/04/1977</t>
  </si>
  <si>
    <t>+32 478 50 80 24</t>
  </si>
  <si>
    <t>casters.david@gmail.com</t>
  </si>
  <si>
    <t>Elien</t>
  </si>
  <si>
    <t>09/03/2016</t>
  </si>
  <si>
    <t>+32 497 32 64 84</t>
  </si>
  <si>
    <t>castersmoens@gmail.com</t>
  </si>
  <si>
    <t>Glenn</t>
  </si>
  <si>
    <t>0593160</t>
  </si>
  <si>
    <t>11/05/1992</t>
  </si>
  <si>
    <t>Guy</t>
  </si>
  <si>
    <t>0521394</t>
  </si>
  <si>
    <t>09/09/1965</t>
  </si>
  <si>
    <t>+32 11 83 20 81</t>
  </si>
  <si>
    <t>guy.casters@gmail.com</t>
  </si>
  <si>
    <t>Julie</t>
  </si>
  <si>
    <t>14/06/2012</t>
  </si>
  <si>
    <t>Samuel</t>
  </si>
  <si>
    <t>24/09/2008</t>
  </si>
  <si>
    <t>+32 468 13 33 79</t>
  </si>
  <si>
    <t>bart.casters@telenet.be</t>
  </si>
  <si>
    <t>Champagne</t>
  </si>
  <si>
    <t>Olivia</t>
  </si>
  <si>
    <t>21/06/2016</t>
  </si>
  <si>
    <t>+32 474 60 99 76</t>
  </si>
  <si>
    <t>andams84@gmail.com</t>
  </si>
  <si>
    <t>Christiaens</t>
  </si>
  <si>
    <t>20/11/2014</t>
  </si>
  <si>
    <t>+32 473 34 88 26</t>
  </si>
  <si>
    <t>corthautsaudrey@hotmail.com</t>
  </si>
  <si>
    <t>Niels</t>
  </si>
  <si>
    <t>09/06/1987</t>
  </si>
  <si>
    <t>+32 498 05 16 67</t>
  </si>
  <si>
    <t>niels.christiaens@tvl.be</t>
  </si>
  <si>
    <t>Claes</t>
  </si>
  <si>
    <t>Djordi</t>
  </si>
  <si>
    <t>0049383</t>
  </si>
  <si>
    <t>22/03/1993</t>
  </si>
  <si>
    <t>+32 499 17 04 54</t>
  </si>
  <si>
    <t>djordiclaesfb@hotmail.com</t>
  </si>
  <si>
    <t>Flo</t>
  </si>
  <si>
    <t>18/09/2006</t>
  </si>
  <si>
    <t>+32 499 12 07 63</t>
  </si>
  <si>
    <t>Johan</t>
  </si>
  <si>
    <t>24/06/1975</t>
  </si>
  <si>
    <t>+32 497 70 68 67</t>
  </si>
  <si>
    <t>johan.claes1975@gmail.com</t>
  </si>
  <si>
    <t>Sterre</t>
  </si>
  <si>
    <t>03/02/2004</t>
  </si>
  <si>
    <t>Claeys</t>
  </si>
  <si>
    <t>Jozefien</t>
  </si>
  <si>
    <t>19/09/2008</t>
  </si>
  <si>
    <t>+32 476 48 04 68</t>
  </si>
  <si>
    <t>sofie_vanwel@hotmail.com</t>
  </si>
  <si>
    <t>Cole</t>
  </si>
  <si>
    <t>Amélie</t>
  </si>
  <si>
    <t>30/07/2010</t>
  </si>
  <si>
    <t>+32 472 99 13 00</t>
  </si>
  <si>
    <t>maridid@live.be</t>
  </si>
  <si>
    <t>Esmée</t>
  </si>
  <si>
    <t>16/09/2013</t>
  </si>
  <si>
    <t>marissa.baert@telenet.be</t>
  </si>
  <si>
    <t>De Vocht</t>
  </si>
  <si>
    <t>0561216</t>
  </si>
  <si>
    <t>08/04/1972</t>
  </si>
  <si>
    <t>+32 478 78 19 19</t>
  </si>
  <si>
    <t>johandevocht2@telenet.be</t>
  </si>
  <si>
    <t>de Vocht</t>
  </si>
  <si>
    <t>Nio</t>
  </si>
  <si>
    <t>03/11/2009</t>
  </si>
  <si>
    <t>+32 475 95 13 04</t>
  </si>
  <si>
    <t>anja.swevers@telenet.be</t>
  </si>
  <si>
    <t>De Vos</t>
  </si>
  <si>
    <t>Joeri</t>
  </si>
  <si>
    <t>0019112</t>
  </si>
  <si>
    <t>28/11/1967</t>
  </si>
  <si>
    <t>20/04/2007</t>
  </si>
  <si>
    <t>Decat</t>
  </si>
  <si>
    <t>Willy</t>
  </si>
  <si>
    <t>0513132</t>
  </si>
  <si>
    <t>29/01/1959</t>
  </si>
  <si>
    <t>+32 472 21 04 23</t>
  </si>
  <si>
    <t>willy.decat1@gmail.com</t>
  </si>
  <si>
    <t>Deglinne</t>
  </si>
  <si>
    <t>29/06/1981</t>
  </si>
  <si>
    <t>+32 486 03 77 06</t>
  </si>
  <si>
    <t>eva_deglinne@hotmail.com</t>
  </si>
  <si>
    <t>Louis</t>
  </si>
  <si>
    <t>12/05/2016</t>
  </si>
  <si>
    <t>+32 495 90 86 65</t>
  </si>
  <si>
    <t>carolfontaine@hotmail.com</t>
  </si>
  <si>
    <t>Degreef</t>
  </si>
  <si>
    <t>Dries</t>
  </si>
  <si>
    <t>23/06/1980</t>
  </si>
  <si>
    <t>+32 497 70 89 54</t>
  </si>
  <si>
    <t>driesdegreef@hotmail.com</t>
  </si>
  <si>
    <t>Delcour</t>
  </si>
  <si>
    <t>Justine</t>
  </si>
  <si>
    <t>03/06/2015</t>
  </si>
  <si>
    <t>+32 472 21 04 18</t>
  </si>
  <si>
    <t>inge_landerloos@hotmail.com</t>
  </si>
  <si>
    <t>11/01/2013</t>
  </si>
  <si>
    <t>Demolon</t>
  </si>
  <si>
    <t>Nancy</t>
  </si>
  <si>
    <t>0513149</t>
  </si>
  <si>
    <t>25/01/1974</t>
  </si>
  <si>
    <t>+32 11 88 26 00</t>
  </si>
  <si>
    <t>nancy.demolon@skynet.be</t>
  </si>
  <si>
    <t>Dewaele</t>
  </si>
  <si>
    <t>Alyssa</t>
  </si>
  <si>
    <t>24/09/2010</t>
  </si>
  <si>
    <t>+32 496 04 43 81</t>
  </si>
  <si>
    <t>lies_engels@yahoo.com</t>
  </si>
  <si>
    <t>Dewelf</t>
  </si>
  <si>
    <t>Yenthe</t>
  </si>
  <si>
    <t>23/01/2012</t>
  </si>
  <si>
    <t>Dewil</t>
  </si>
  <si>
    <t>27/02/2008</t>
  </si>
  <si>
    <t>+32 486 90 27 27</t>
  </si>
  <si>
    <t>idebroux@hotmail.be</t>
  </si>
  <si>
    <t>Diepenrykx</t>
  </si>
  <si>
    <t>Birthe</t>
  </si>
  <si>
    <t>11/12/2007</t>
  </si>
  <si>
    <t>+32 476 54 33 76</t>
  </si>
  <si>
    <t>elke.1975@yahoo.com</t>
  </si>
  <si>
    <t>Evi</t>
  </si>
  <si>
    <t>0538894</t>
  </si>
  <si>
    <t>02/11/1978</t>
  </si>
  <si>
    <t>50 ptn</t>
  </si>
  <si>
    <t>+32 11 58 04 11</t>
  </si>
  <si>
    <t>evidiepenrykx@hotmail.com</t>
  </si>
  <si>
    <t>Febe</t>
  </si>
  <si>
    <t>06/12/2010</t>
  </si>
  <si>
    <t>Driesens</t>
  </si>
  <si>
    <t>Karolien</t>
  </si>
  <si>
    <t>0777480</t>
  </si>
  <si>
    <t>20/03/1990</t>
  </si>
  <si>
    <t>+32 16 88 75 87</t>
  </si>
  <si>
    <t>karodrie@hotmail.be</t>
  </si>
  <si>
    <t>Druine</t>
  </si>
  <si>
    <t>Jean-Pierre</t>
  </si>
  <si>
    <t>0522694</t>
  </si>
  <si>
    <t>10/08/1944</t>
  </si>
  <si>
    <t>+32 494 03 33 20</t>
  </si>
  <si>
    <t>nicodruine@outlook.com</t>
  </si>
  <si>
    <t>Dunon</t>
  </si>
  <si>
    <t>Theo</t>
  </si>
  <si>
    <t>0293146</t>
  </si>
  <si>
    <t>06/02/1951</t>
  </si>
  <si>
    <t>+32 11 83 12 11</t>
  </si>
  <si>
    <t>Eeckhout</t>
  </si>
  <si>
    <t>Andy</t>
  </si>
  <si>
    <t>12/01/1979</t>
  </si>
  <si>
    <t>+32 476 80 45 83</t>
  </si>
  <si>
    <t>eeckhout.boffin@gmail.com</t>
  </si>
  <si>
    <t>Engels</t>
  </si>
  <si>
    <t>Inneke</t>
  </si>
  <si>
    <t>22/08/1990</t>
  </si>
  <si>
    <t>+32 471 19 64 01</t>
  </si>
  <si>
    <t>inneke_engels@hotmail.com</t>
  </si>
  <si>
    <t>Flusu</t>
  </si>
  <si>
    <t>Céderic</t>
  </si>
  <si>
    <t>14/05/1992</t>
  </si>
  <si>
    <t>+32 479 25 11 34</t>
  </si>
  <si>
    <t>cedericflusu@hotmail.be</t>
  </si>
  <si>
    <t>Fosse</t>
  </si>
  <si>
    <t>15/03/2015</t>
  </si>
  <si>
    <t>+32 497 99 40 31</t>
  </si>
  <si>
    <t>ellen.coeckelberghs@kuleuven.be</t>
  </si>
  <si>
    <t>Robbe</t>
  </si>
  <si>
    <t>28/06/2012</t>
  </si>
  <si>
    <t>Francis</t>
  </si>
  <si>
    <t>Caroline</t>
  </si>
  <si>
    <t>0818606</t>
  </si>
  <si>
    <t>24/11/1979</t>
  </si>
  <si>
    <t>+32 479 58 86 48</t>
  </si>
  <si>
    <t>steven.caroline@skynet.be</t>
  </si>
  <si>
    <t>Frederickx</t>
  </si>
  <si>
    <t>0713308</t>
  </si>
  <si>
    <t>04/02/1979</t>
  </si>
  <si>
    <t>+32 476 27 29 48</t>
  </si>
  <si>
    <t>davidfrederickx79@hotmail.com</t>
  </si>
  <si>
    <t>Ganne</t>
  </si>
  <si>
    <t>Yves</t>
  </si>
  <si>
    <t>0599934</t>
  </si>
  <si>
    <t>15/12/1969</t>
  </si>
  <si>
    <t>+32 11 88 57 78</t>
  </si>
  <si>
    <t>yvesganne@gmail.com</t>
  </si>
  <si>
    <t>Georis</t>
  </si>
  <si>
    <t>Axelle</t>
  </si>
  <si>
    <t>0713309</t>
  </si>
  <si>
    <t>19/08/1996</t>
  </si>
  <si>
    <t>+32 474 44 72 14</t>
  </si>
  <si>
    <t>axellegeoris@hotmail.nl</t>
  </si>
  <si>
    <t>Elise</t>
  </si>
  <si>
    <t>20/08/2010</t>
  </si>
  <si>
    <t>+32 496 53 12 57</t>
  </si>
  <si>
    <t>sophieulens@hotmail.com</t>
  </si>
  <si>
    <t>Gaelle</t>
  </si>
  <si>
    <t>0783221</t>
  </si>
  <si>
    <t>09/10/1991</t>
  </si>
  <si>
    <t>35 ptn</t>
  </si>
  <si>
    <t>+32 479 55 36 06</t>
  </si>
  <si>
    <t>gaellegeoris@hotmail.com</t>
  </si>
  <si>
    <t>Morgane</t>
  </si>
  <si>
    <t>Giebens</t>
  </si>
  <si>
    <t>Luc</t>
  </si>
  <si>
    <t>20/06/1957</t>
  </si>
  <si>
    <t>+32 496 91 08 43</t>
  </si>
  <si>
    <t>Gilen</t>
  </si>
  <si>
    <t>Christophe</t>
  </si>
  <si>
    <t>29/03/1980</t>
  </si>
  <si>
    <t>+32 496 54 72 97</t>
  </si>
  <si>
    <t>christophegilen@gmail.com</t>
  </si>
  <si>
    <t>Gillet</t>
  </si>
  <si>
    <t>Jan</t>
  </si>
  <si>
    <t>21/01/1982</t>
  </si>
  <si>
    <t>+32 473 30 10 63</t>
  </si>
  <si>
    <t>jangillet@hotmail.com</t>
  </si>
  <si>
    <t>Goffings</t>
  </si>
  <si>
    <t>Clarisse</t>
  </si>
  <si>
    <t>03/06/2013</t>
  </si>
  <si>
    <t>+32 473 59 36 59</t>
  </si>
  <si>
    <t>sarahwouters@yahoo.com</t>
  </si>
  <si>
    <t>Goyens</t>
  </si>
  <si>
    <t>Femke</t>
  </si>
  <si>
    <t>0556301</t>
  </si>
  <si>
    <t>08/10/1986</t>
  </si>
  <si>
    <t>+32 498 67 55 20</t>
  </si>
  <si>
    <t>femkegoyens@hotmail.com</t>
  </si>
  <si>
    <t>Grené</t>
  </si>
  <si>
    <t>Arne</t>
  </si>
  <si>
    <t>16/04/2015</t>
  </si>
  <si>
    <t>+32 498 27 17 82</t>
  </si>
  <si>
    <t>grene.david@gmail.com</t>
  </si>
  <si>
    <t>0799576</t>
  </si>
  <si>
    <t>28/03/1975</t>
  </si>
  <si>
    <t>+32 475 27 17 82</t>
  </si>
  <si>
    <t>david.grene@telenet.be</t>
  </si>
  <si>
    <t>Guilliams</t>
  </si>
  <si>
    <t>Koen</t>
  </si>
  <si>
    <t>0220676</t>
  </si>
  <si>
    <t>24/03/1970</t>
  </si>
  <si>
    <t>+32 495 28 52 67</t>
  </si>
  <si>
    <t>koen.guilliams@telenet.be</t>
  </si>
  <si>
    <t>Gysembergt</t>
  </si>
  <si>
    <t>Ilse</t>
  </si>
  <si>
    <t>10/03/1977</t>
  </si>
  <si>
    <t>+32 472 60 14 23</t>
  </si>
  <si>
    <t>Hacour</t>
  </si>
  <si>
    <t>0740633</t>
  </si>
  <si>
    <t>25/04/1978</t>
  </si>
  <si>
    <t>+32 472 42 00 68</t>
  </si>
  <si>
    <t>karolien@gmail.com</t>
  </si>
  <si>
    <t>Haesendonck</t>
  </si>
  <si>
    <t>02/03/1969</t>
  </si>
  <si>
    <t>+32 472 30 10 68</t>
  </si>
  <si>
    <t>ghaesendonck@gmail.com</t>
  </si>
  <si>
    <t>Präben</t>
  </si>
  <si>
    <t>30/06/1998</t>
  </si>
  <si>
    <t>+32 479 19 21 98</t>
  </si>
  <si>
    <t>praben.haesendonck@outlook.be</t>
  </si>
  <si>
    <t>Hallet</t>
  </si>
  <si>
    <t>Yvan</t>
  </si>
  <si>
    <t>0505178</t>
  </si>
  <si>
    <t>11/09/1950</t>
  </si>
  <si>
    <t>+32 476 54 01 36</t>
  </si>
  <si>
    <t>yvan.hallet@telenet.be</t>
  </si>
  <si>
    <t>Hendrickx</t>
  </si>
  <si>
    <t>0554086</t>
  </si>
  <si>
    <t>27/08/1965</t>
  </si>
  <si>
    <t>+32 11 88 14 74</t>
  </si>
  <si>
    <t>apohendrickx@telenet.be</t>
  </si>
  <si>
    <t>Hendrix</t>
  </si>
  <si>
    <t>Axel</t>
  </si>
  <si>
    <t>17/10/2009</t>
  </si>
  <si>
    <t>+32 476 24 18 35</t>
  </si>
  <si>
    <t>pietje.hendrix@yahoo.com</t>
  </si>
  <si>
    <t>Janne</t>
  </si>
  <si>
    <t>24/04/2005</t>
  </si>
  <si>
    <t>+32 492 10 77 50</t>
  </si>
  <si>
    <t>janne.hendrix@outlook.com</t>
  </si>
  <si>
    <t>Piet</t>
  </si>
  <si>
    <t>0528100</t>
  </si>
  <si>
    <t>26/08/1974</t>
  </si>
  <si>
    <t>+32 494 48 96 36</t>
  </si>
  <si>
    <t>Stef</t>
  </si>
  <si>
    <t>11/06/2003</t>
  </si>
  <si>
    <t>leenvanaeken@yahoo.be</t>
  </si>
  <si>
    <t>Hermans</t>
  </si>
  <si>
    <t>Nathalie</t>
  </si>
  <si>
    <t>22/01/1970</t>
  </si>
  <si>
    <t>+32 473 85 69 37</t>
  </si>
  <si>
    <t>Heye</t>
  </si>
  <si>
    <t>Zita</t>
  </si>
  <si>
    <t>14/02/2007</t>
  </si>
  <si>
    <t>+32 496 48 14 96</t>
  </si>
  <si>
    <t>nathalie_vanermen@hotmail.com</t>
  </si>
  <si>
    <t>Heylesonne</t>
  </si>
  <si>
    <t>Yoko</t>
  </si>
  <si>
    <t>08/11/1984</t>
  </si>
  <si>
    <t>+32 498 68 80 63</t>
  </si>
  <si>
    <t>yoko.heylesonne@telenet.be</t>
  </si>
  <si>
    <t>Hoebanx</t>
  </si>
  <si>
    <t>Yolande</t>
  </si>
  <si>
    <t>0293173</t>
  </si>
  <si>
    <t>01/11/1952</t>
  </si>
  <si>
    <t>+32 494 89 78 20</t>
  </si>
  <si>
    <t>yolandehoebanx@gmail.com</t>
  </si>
  <si>
    <t>Huygen</t>
  </si>
  <si>
    <t>Chiel</t>
  </si>
  <si>
    <t>03/10/2011</t>
  </si>
  <si>
    <t>+32 486 74 11 37</t>
  </si>
  <si>
    <t>ancasters@gmail.com</t>
  </si>
  <si>
    <t>Ieven</t>
  </si>
  <si>
    <t>Saartje</t>
  </si>
  <si>
    <t>0851987</t>
  </si>
  <si>
    <t>02/01/1986</t>
  </si>
  <si>
    <t>+32 495 14 42 42</t>
  </si>
  <si>
    <t>saartje_i@hotmail.com</t>
  </si>
  <si>
    <t>Jacobs</t>
  </si>
  <si>
    <t>Daan</t>
  </si>
  <si>
    <t>19/08/2011</t>
  </si>
  <si>
    <t>+32 478 21 68 56</t>
  </si>
  <si>
    <t>karin.vandewijngaerden@skynet.be</t>
  </si>
  <si>
    <t>Jaspaert</t>
  </si>
  <si>
    <t>0529490</t>
  </si>
  <si>
    <t>20/07/1972</t>
  </si>
  <si>
    <t>+32 495 36 31 33</t>
  </si>
  <si>
    <t>jaspaerti@hotmail.com</t>
  </si>
  <si>
    <t>Tom</t>
  </si>
  <si>
    <t>0559548</t>
  </si>
  <si>
    <t>03/11/1973</t>
  </si>
  <si>
    <t>+32 16 38 70 64</t>
  </si>
  <si>
    <t>tjaspaert@solenis.com</t>
  </si>
  <si>
    <t>Jossa</t>
  </si>
  <si>
    <t>Cindy</t>
  </si>
  <si>
    <t>10/07/1981</t>
  </si>
  <si>
    <t>+32 470 01 52 13</t>
  </si>
  <si>
    <t>cindyjossa@hotmail.com</t>
  </si>
  <si>
    <t>Keijers</t>
  </si>
  <si>
    <t>Gus</t>
  </si>
  <si>
    <t>19/07/2014</t>
  </si>
  <si>
    <t>+32 497 71 31 56</t>
  </si>
  <si>
    <t>isabelle.van-mullem@skynet.be</t>
  </si>
  <si>
    <t>Kellers</t>
  </si>
  <si>
    <t>Sofie</t>
  </si>
  <si>
    <t>0554013</t>
  </si>
  <si>
    <t>24/09/1983</t>
  </si>
  <si>
    <t>+32 470 21 81 71</t>
  </si>
  <si>
    <t>sofiekellers@hotmail.com</t>
  </si>
  <si>
    <t>Knops</t>
  </si>
  <si>
    <t>30/10/1992</t>
  </si>
  <si>
    <t>+32 477 46 47 62</t>
  </si>
  <si>
    <t>joeri_knops@hotmail.com</t>
  </si>
  <si>
    <t>Kustermans</t>
  </si>
  <si>
    <t>Emilie</t>
  </si>
  <si>
    <t>26/08/2013</t>
  </si>
  <si>
    <t>+32 477 37 98 24</t>
  </si>
  <si>
    <t>jasperina_kips@hotmail.com</t>
  </si>
  <si>
    <t>Hannelien</t>
  </si>
  <si>
    <t>19/12/2010</t>
  </si>
  <si>
    <t>+32 471 21 08 56</t>
  </si>
  <si>
    <t>jeroenkustermans3@hotmail.com</t>
  </si>
  <si>
    <t>Lacroix</t>
  </si>
  <si>
    <t>Roos</t>
  </si>
  <si>
    <t>20/05/2010</t>
  </si>
  <si>
    <t>+32 476 24 35 56</t>
  </si>
  <si>
    <t>mleroy@landen.be</t>
  </si>
  <si>
    <t>Ladangh</t>
  </si>
  <si>
    <t>Dave</t>
  </si>
  <si>
    <t>0757778</t>
  </si>
  <si>
    <t>17/05/1978</t>
  </si>
  <si>
    <t>dave.ladangh@telenet.be</t>
  </si>
  <si>
    <t>Rowan</t>
  </si>
  <si>
    <t>09/07/2010</t>
  </si>
  <si>
    <t>Laermans</t>
  </si>
  <si>
    <t>0757779</t>
  </si>
  <si>
    <t>25/05/1981</t>
  </si>
  <si>
    <t>Ledoux</t>
  </si>
  <si>
    <t>Filip</t>
  </si>
  <si>
    <t>0827819</t>
  </si>
  <si>
    <t>20/11/1973</t>
  </si>
  <si>
    <t>filip.ledoux@fileco.be</t>
  </si>
  <si>
    <t>16/04/2007</t>
  </si>
  <si>
    <t>+32 496 18 90 32</t>
  </si>
  <si>
    <t>julieledoux@fileco.be</t>
  </si>
  <si>
    <t>23/06/2003</t>
  </si>
  <si>
    <t>+32 492 94 31 62</t>
  </si>
  <si>
    <t>louisled23@gmail.com</t>
  </si>
  <si>
    <t>Mathieu</t>
  </si>
  <si>
    <t>30/07/2005</t>
  </si>
  <si>
    <t>mathieuledoux@fileco.be</t>
  </si>
  <si>
    <t>Leenknegt</t>
  </si>
  <si>
    <t>Kjell</t>
  </si>
  <si>
    <t>0743928</t>
  </si>
  <si>
    <t>15/02/1977</t>
  </si>
  <si>
    <t>+32 496 61 68 57</t>
  </si>
  <si>
    <t>kjell.leenknegt@gmail.com</t>
  </si>
  <si>
    <t>Lefevre</t>
  </si>
  <si>
    <t>Danny</t>
  </si>
  <si>
    <t>0526210</t>
  </si>
  <si>
    <t>08/06/1980</t>
  </si>
  <si>
    <t>+32 488 90 28 36</t>
  </si>
  <si>
    <t>danny.lefevre2@gmail.com</t>
  </si>
  <si>
    <t>Sep</t>
  </si>
  <si>
    <t>26/01/2012</t>
  </si>
  <si>
    <t>+32 494 44 38 34</t>
  </si>
  <si>
    <t>leenvanvuchelen@hotmail.com</t>
  </si>
  <si>
    <t>Lefèvre</t>
  </si>
  <si>
    <t>Vik</t>
  </si>
  <si>
    <t>10/08/2017</t>
  </si>
  <si>
    <t>Ward</t>
  </si>
  <si>
    <t>02/01/2008</t>
  </si>
  <si>
    <t>Lejeune</t>
  </si>
  <si>
    <t>Lore</t>
  </si>
  <si>
    <t>0799580</t>
  </si>
  <si>
    <t>04/01/1991</t>
  </si>
  <si>
    <t>+32 496 46 99 10</t>
  </si>
  <si>
    <t>lore.lejeune@hotmail.com</t>
  </si>
  <si>
    <t>Lelièvre</t>
  </si>
  <si>
    <t>12/11/2011</t>
  </si>
  <si>
    <t>+32 470 13 08 89</t>
  </si>
  <si>
    <t>Lemiere</t>
  </si>
  <si>
    <t>Amelie</t>
  </si>
  <si>
    <t>23/02/2006</t>
  </si>
  <si>
    <t>+32 11 88 10 82</t>
  </si>
  <si>
    <t>jurgen.lemiere@gmail.com</t>
  </si>
  <si>
    <t>Jurgen</t>
  </si>
  <si>
    <t>28/07/1973</t>
  </si>
  <si>
    <t>+32 495 78 72 45</t>
  </si>
  <si>
    <t>Lemmens</t>
  </si>
  <si>
    <t>Julie-Louise</t>
  </si>
  <si>
    <t>26/08/2012</t>
  </si>
  <si>
    <t>+32 486 11 36 03</t>
  </si>
  <si>
    <t>carolien.vanacker@advivo.eu</t>
  </si>
  <si>
    <t>Louis-Maxime</t>
  </si>
  <si>
    <t>30/10/2015</t>
  </si>
  <si>
    <t>L'Homme</t>
  </si>
  <si>
    <t>03/09/2008</t>
  </si>
  <si>
    <t>+32 476 87 90 01</t>
  </si>
  <si>
    <t>tania.hertens@kuleuven.be</t>
  </si>
  <si>
    <t>Lindebrings</t>
  </si>
  <si>
    <t>Lorien</t>
  </si>
  <si>
    <t>16/02/2016</t>
  </si>
  <si>
    <t>+32 479 27 84 57</t>
  </si>
  <si>
    <t>k.vanheers@gmail.com</t>
  </si>
  <si>
    <t>Rens</t>
  </si>
  <si>
    <t>06/04/2014</t>
  </si>
  <si>
    <t>Lingier</t>
  </si>
  <si>
    <t>Rita</t>
  </si>
  <si>
    <t>0889144</t>
  </si>
  <si>
    <t>13/08/1968</t>
  </si>
  <si>
    <t>+32 486 99 70 15</t>
  </si>
  <si>
    <t>ritalingier68@gmail.com</t>
  </si>
  <si>
    <t>Loots</t>
  </si>
  <si>
    <t>Corry</t>
  </si>
  <si>
    <t>0826663</t>
  </si>
  <si>
    <t>18/09/1961</t>
  </si>
  <si>
    <t>Lorquin</t>
  </si>
  <si>
    <t>Dany</t>
  </si>
  <si>
    <t>0504093</t>
  </si>
  <si>
    <t>+32 11 88 34 96</t>
  </si>
  <si>
    <t>dlorquin@skynet.be</t>
  </si>
  <si>
    <t>Loyaerts</t>
  </si>
  <si>
    <t>Carla</t>
  </si>
  <si>
    <t>0579236</t>
  </si>
  <si>
    <t>08/01/1967</t>
  </si>
  <si>
    <t>+32 497 83 33 93</t>
  </si>
  <si>
    <t>carla.loyaerts@minfin.fed.be</t>
  </si>
  <si>
    <t>Lux</t>
  </si>
  <si>
    <t>Bente</t>
  </si>
  <si>
    <t>08/06/2004</t>
  </si>
  <si>
    <t>+32 478 34 84 96</t>
  </si>
  <si>
    <t>bente.lux1@gmail.com</t>
  </si>
  <si>
    <t>Jeroen</t>
  </si>
  <si>
    <t>0713319</t>
  </si>
  <si>
    <t>05/12/1969</t>
  </si>
  <si>
    <t>+32 11 88 68 23</t>
  </si>
  <si>
    <t>lux_muller@hotmail.com</t>
  </si>
  <si>
    <t>Joost</t>
  </si>
  <si>
    <t>0713321</t>
  </si>
  <si>
    <t>19/12/1972</t>
  </si>
  <si>
    <t>+32 471 90 70 36</t>
  </si>
  <si>
    <t>lux.joost@gmail.com</t>
  </si>
  <si>
    <t>Maes</t>
  </si>
  <si>
    <t>Nirmala</t>
  </si>
  <si>
    <t>0507222</t>
  </si>
  <si>
    <t>11/01/1980</t>
  </si>
  <si>
    <t>+32 473 37 71 77</t>
  </si>
  <si>
    <t>nirmalamaes@gmail.com</t>
  </si>
  <si>
    <t>Mainil</t>
  </si>
  <si>
    <t>Laurence</t>
  </si>
  <si>
    <t>28/11/1979</t>
  </si>
  <si>
    <t>+32 494 13 00 32</t>
  </si>
  <si>
    <t>gunther.vanermen@telenet.be</t>
  </si>
  <si>
    <t>Malcorps</t>
  </si>
  <si>
    <t>Herve</t>
  </si>
  <si>
    <t>08/02/1975</t>
  </si>
  <si>
    <t>+32 475 46 57 85</t>
  </si>
  <si>
    <t>malcorpsherve@gmail.com</t>
  </si>
  <si>
    <t>Massa</t>
  </si>
  <si>
    <t>Simon</t>
  </si>
  <si>
    <t>11/09/1995</t>
  </si>
  <si>
    <t>+32 493 08 85 84</t>
  </si>
  <si>
    <t>massa.simon@gmail.com</t>
  </si>
  <si>
    <t>Mathijs</t>
  </si>
  <si>
    <t>Jacques</t>
  </si>
  <si>
    <t>0520306</t>
  </si>
  <si>
    <t>20/03/1950</t>
  </si>
  <si>
    <t>+32 495 30 59 11</t>
  </si>
  <si>
    <t>jacques.mathijs@gmail.com</t>
  </si>
  <si>
    <t>Matterne</t>
  </si>
  <si>
    <t>Mirthe</t>
  </si>
  <si>
    <t>21/01/2007</t>
  </si>
  <si>
    <t>+32 477 79 89 49</t>
  </si>
  <si>
    <t>lieschapelle@hotmail.com</t>
  </si>
  <si>
    <t>Medart</t>
  </si>
  <si>
    <t>Eline</t>
  </si>
  <si>
    <t>19/08/2008</t>
  </si>
  <si>
    <t>25/11/2010</t>
  </si>
  <si>
    <t>Meeuwens</t>
  </si>
  <si>
    <t>Floor</t>
  </si>
  <si>
    <t>25/06/2009</t>
  </si>
  <si>
    <t>13.3 (15 ptn)</t>
  </si>
  <si>
    <t>+32 477 73 56 91</t>
  </si>
  <si>
    <t>Ronny</t>
  </si>
  <si>
    <t>0522086</t>
  </si>
  <si>
    <t>27/05/1980</t>
  </si>
  <si>
    <t>+32 479 30 00 53</t>
  </si>
  <si>
    <t>ronnymeeuwens@hotmail.com</t>
  </si>
  <si>
    <t>Menten</t>
  </si>
  <si>
    <t>07/08/1980</t>
  </si>
  <si>
    <t>+32 477 60 39 26</t>
  </si>
  <si>
    <t>tennis@smash2000.be</t>
  </si>
  <si>
    <t>johanmenten@hotmail.com</t>
  </si>
  <si>
    <t>Michaux</t>
  </si>
  <si>
    <t>Linda</t>
  </si>
  <si>
    <t>0800110</t>
  </si>
  <si>
    <t>01/08/1960</t>
  </si>
  <si>
    <t>+32 497 85 12 17</t>
  </si>
  <si>
    <t>lindamichaux@hotmail.com</t>
  </si>
  <si>
    <t>Mievis</t>
  </si>
  <si>
    <t>Bram</t>
  </si>
  <si>
    <t>0883736</t>
  </si>
  <si>
    <t>02/10/1984</t>
  </si>
  <si>
    <t>+32 474 20 10 85</t>
  </si>
  <si>
    <t>mievisbram@hotmail.com</t>
  </si>
  <si>
    <t>Georges</t>
  </si>
  <si>
    <t>0536410</t>
  </si>
  <si>
    <t>13/11/1957</t>
  </si>
  <si>
    <t>+32 496 02 30 39</t>
  </si>
  <si>
    <t>georgesmievis@hotmail.com</t>
  </si>
  <si>
    <t>Mignolet</t>
  </si>
  <si>
    <t>0274704</t>
  </si>
  <si>
    <t>12/08/1980</t>
  </si>
  <si>
    <t>65 ptn</t>
  </si>
  <si>
    <t>+32 496 95 58 64</t>
  </si>
  <si>
    <t>jurgen_mignolet@hotmail.com</t>
  </si>
  <si>
    <t>Moens</t>
  </si>
  <si>
    <t>01/03/1981</t>
  </si>
  <si>
    <t>Mondelaers</t>
  </si>
  <si>
    <t>0547844</t>
  </si>
  <si>
    <t>13/10/1948</t>
  </si>
  <si>
    <t>+32 11 88 56 64</t>
  </si>
  <si>
    <t>willymondelaers@live.be</t>
  </si>
  <si>
    <t>Moors</t>
  </si>
  <si>
    <t>Tristan</t>
  </si>
  <si>
    <t>18/11/2008</t>
  </si>
  <si>
    <t>+32 479 98 21 02</t>
  </si>
  <si>
    <t>sandraenjohan@hotmail.com</t>
  </si>
  <si>
    <t>Moyaerts</t>
  </si>
  <si>
    <t>18/12/1978</t>
  </si>
  <si>
    <t>+32 478 30 12 17</t>
  </si>
  <si>
    <t>moyaerts.nathalie@gmail.com</t>
  </si>
  <si>
    <t>Nys</t>
  </si>
  <si>
    <t>Vince WuFu</t>
  </si>
  <si>
    <t>08/01/2015</t>
  </si>
  <si>
    <t>+32 495 36 06 10</t>
  </si>
  <si>
    <t>luc.ln.nys@skynet.be</t>
  </si>
  <si>
    <t>Nys-Breda</t>
  </si>
  <si>
    <t>Eric</t>
  </si>
  <si>
    <t>05/02/1970</t>
  </si>
  <si>
    <t>+32 477 39 03 51</t>
  </si>
  <si>
    <t>bredanys@yahoo.fr</t>
  </si>
  <si>
    <t>Odeyemi</t>
  </si>
  <si>
    <t>Tioluwalase</t>
  </si>
  <si>
    <t>19/05/2012</t>
  </si>
  <si>
    <t>+32 489 67 18 86</t>
  </si>
  <si>
    <t>olabanji_odeyemi@yahoo.com</t>
  </si>
  <si>
    <t>Onsia</t>
  </si>
  <si>
    <t>Lydia</t>
  </si>
  <si>
    <t>0278581</t>
  </si>
  <si>
    <t>13/04/1954</t>
  </si>
  <si>
    <t>+32 474 77 54 46</t>
  </si>
  <si>
    <t>lydiaonsia@outlook.be</t>
  </si>
  <si>
    <t>Pauwels</t>
  </si>
  <si>
    <t>Eddy</t>
  </si>
  <si>
    <t>06/09/1956</t>
  </si>
  <si>
    <t>+32 475 75 55 82</t>
  </si>
  <si>
    <t>eddy_pauwels@telenet.be</t>
  </si>
  <si>
    <t>Gitte</t>
  </si>
  <si>
    <t>07/07/2011</t>
  </si>
  <si>
    <t>11.4 (10 ptn)</t>
  </si>
  <si>
    <t>Kevin</t>
  </si>
  <si>
    <t>20/03/1981</t>
  </si>
  <si>
    <t>+32 477 97 77 40</t>
  </si>
  <si>
    <t>pauwelskevin@yahoo.com</t>
  </si>
  <si>
    <t>Wout</t>
  </si>
  <si>
    <t>30/05/2013</t>
  </si>
  <si>
    <t>9.1 (25 ptn)</t>
  </si>
  <si>
    <t>Peetermans</t>
  </si>
  <si>
    <t>Artuur</t>
  </si>
  <si>
    <t>29/04/2013</t>
  </si>
  <si>
    <t>+32 497 92 70 45</t>
  </si>
  <si>
    <t>nele_hombroux@hotmail.com</t>
  </si>
  <si>
    <t>Roseline</t>
  </si>
  <si>
    <t>02/07/2015</t>
  </si>
  <si>
    <t>Peeters</t>
  </si>
  <si>
    <t>Charlien</t>
  </si>
  <si>
    <t>20/02/2017</t>
  </si>
  <si>
    <t>+32 470 67 05 83</t>
  </si>
  <si>
    <t>adriaanp@gmail.com</t>
  </si>
  <si>
    <t>Jeroom</t>
  </si>
  <si>
    <t>24/08/2015</t>
  </si>
  <si>
    <t>Jery</t>
  </si>
  <si>
    <t>0563289</t>
  </si>
  <si>
    <t>26/07/1972</t>
  </si>
  <si>
    <t>jer2607@yahoo.com</t>
  </si>
  <si>
    <t>Permentier</t>
  </si>
  <si>
    <t>Marco</t>
  </si>
  <si>
    <t>29/04/1972</t>
  </si>
  <si>
    <t>+32 479 25 66 57</t>
  </si>
  <si>
    <t>marco.permentier@gmail.com</t>
  </si>
  <si>
    <t>Plaghki</t>
  </si>
  <si>
    <t>15/10/2006</t>
  </si>
  <si>
    <t>+32 477 72 19 61</t>
  </si>
  <si>
    <t>anouchka.weyns@telenet.be</t>
  </si>
  <si>
    <t>Matteo</t>
  </si>
  <si>
    <t>Ramakers</t>
  </si>
  <si>
    <t>26/12/2010</t>
  </si>
  <si>
    <t>+32 485 54 46 38</t>
  </si>
  <si>
    <t>annvanesch@hotmail.com</t>
  </si>
  <si>
    <t>Serge</t>
  </si>
  <si>
    <t>04/09/1982</t>
  </si>
  <si>
    <t>+32 474 61 68 23</t>
  </si>
  <si>
    <t>serge.ramakers@gmail.com</t>
  </si>
  <si>
    <t>Raymaekers</t>
  </si>
  <si>
    <t>18/08/2011</t>
  </si>
  <si>
    <t>11.7 (2 ptn)</t>
  </si>
  <si>
    <t>2 ptn</t>
  </si>
  <si>
    <t>Arthur</t>
  </si>
  <si>
    <t>09/03/2015</t>
  </si>
  <si>
    <t>Christopher</t>
  </si>
  <si>
    <t>0503945</t>
  </si>
  <si>
    <t>19/09/1984</t>
  </si>
  <si>
    <t>+32 479 78 17 53</t>
  </si>
  <si>
    <t>christopher_raymaekers@hotmail.com</t>
  </si>
  <si>
    <t>Rega</t>
  </si>
  <si>
    <t>Stefanie</t>
  </si>
  <si>
    <t>24/09/1992</t>
  </si>
  <si>
    <t>+32 485 14 90 77</t>
  </si>
  <si>
    <t>rega.stefanie@gmail.com</t>
  </si>
  <si>
    <t>Reynaerts</t>
  </si>
  <si>
    <t>Kasper</t>
  </si>
  <si>
    <t>08/02/1998</t>
  </si>
  <si>
    <t>+32 477 57 13 99</t>
  </si>
  <si>
    <t>koen@toonwood.be</t>
  </si>
  <si>
    <t>Rihon</t>
  </si>
  <si>
    <t>0880397</t>
  </si>
  <si>
    <t>26/02/1964</t>
  </si>
  <si>
    <t>+32 11 88 66 81</t>
  </si>
  <si>
    <t>alainrihon@telenet.be</t>
  </si>
  <si>
    <t>Mathias</t>
  </si>
  <si>
    <t>0766406</t>
  </si>
  <si>
    <t>04/10/1992</t>
  </si>
  <si>
    <t>mathiasrihon@gmail.com</t>
  </si>
  <si>
    <t>Roosen</t>
  </si>
  <si>
    <t>Ans</t>
  </si>
  <si>
    <t>27/04/2015</t>
  </si>
  <si>
    <t>+32 477 99 96 70</t>
  </si>
  <si>
    <t>debbiechristiaens@gmail.com</t>
  </si>
  <si>
    <t>Steven</t>
  </si>
  <si>
    <t>18/04/1979</t>
  </si>
  <si>
    <t>+32 498 05 15 12</t>
  </si>
  <si>
    <t>stevenroosen@hotmail.com</t>
  </si>
  <si>
    <t>Rotsaert</t>
  </si>
  <si>
    <t>Martine</t>
  </si>
  <si>
    <t>0522947</t>
  </si>
  <si>
    <t>01/10/1963</t>
  </si>
  <si>
    <t>+32 11 88 18 13</t>
  </si>
  <si>
    <t>martine.rotsaert1@gmail.com</t>
  </si>
  <si>
    <t>Ruebens</t>
  </si>
  <si>
    <t>Veerle</t>
  </si>
  <si>
    <t>0877967</t>
  </si>
  <si>
    <t>28/12/1961</t>
  </si>
  <si>
    <t>+32 11 88 54 76</t>
  </si>
  <si>
    <t>marc.somers7@telenet.be</t>
  </si>
  <si>
    <t>Ruysen</t>
  </si>
  <si>
    <t>Tim</t>
  </si>
  <si>
    <t>0528861</t>
  </si>
  <si>
    <t>22/06/1978</t>
  </si>
  <si>
    <t>+32 486 92 99 87</t>
  </si>
  <si>
    <t>truysen@hotmail.com</t>
  </si>
  <si>
    <t>Salles</t>
  </si>
  <si>
    <t>Ophélie</t>
  </si>
  <si>
    <t>16/10/2009</t>
  </si>
  <si>
    <t>+32 479 98 34 21</t>
  </si>
  <si>
    <t>nathalie.vriamont@gmail.com</t>
  </si>
  <si>
    <t>Salmon</t>
  </si>
  <si>
    <t>0034897</t>
  </si>
  <si>
    <t>25/04/1975</t>
  </si>
  <si>
    <t>+32 473 79 73 39</t>
  </si>
  <si>
    <t>Kaat</t>
  </si>
  <si>
    <t>09/05/2006</t>
  </si>
  <si>
    <t>Schepers</t>
  </si>
  <si>
    <t>0532305</t>
  </si>
  <si>
    <t>01/03/1973</t>
  </si>
  <si>
    <t>+32 475 41 60 14</t>
  </si>
  <si>
    <t>jan@schepers.be</t>
  </si>
  <si>
    <t>Neil</t>
  </si>
  <si>
    <t>23/09/2010</t>
  </si>
  <si>
    <t>Paulien</t>
  </si>
  <si>
    <t>08/03/2008</t>
  </si>
  <si>
    <t>+32 476 76 35 35</t>
  </si>
  <si>
    <t>Schreurs</t>
  </si>
  <si>
    <t>0265641</t>
  </si>
  <si>
    <t>17/12/1949</t>
  </si>
  <si>
    <t>+32 11 88 30 81</t>
  </si>
  <si>
    <t>s.schreurs@skynet.be</t>
  </si>
  <si>
    <t>Sevenants</t>
  </si>
  <si>
    <t>Davy</t>
  </si>
  <si>
    <t>16/03/1981</t>
  </si>
  <si>
    <t>+32 486 74 11 36</t>
  </si>
  <si>
    <t>sevenants.coenen@gmail.com</t>
  </si>
  <si>
    <t>Seynaeve</t>
  </si>
  <si>
    <t>Emma</t>
  </si>
  <si>
    <t>07/12/2007</t>
  </si>
  <si>
    <t>olivier.seynaeve@telenet.be</t>
  </si>
  <si>
    <t>Olivier</t>
  </si>
  <si>
    <t>0536353</t>
  </si>
  <si>
    <t>24/06/1974</t>
  </si>
  <si>
    <t>+32 499 59 95 73</t>
  </si>
  <si>
    <t>Smets</t>
  </si>
  <si>
    <t>28/09/1984</t>
  </si>
  <si>
    <t>+32 477 89 18 82</t>
  </si>
  <si>
    <t>bram_s@live.be</t>
  </si>
  <si>
    <t>19/04/1981</t>
  </si>
  <si>
    <t>+32 498 26 50 80</t>
  </si>
  <si>
    <t>daansmets@hotmail.com</t>
  </si>
  <si>
    <t>Somers</t>
  </si>
  <si>
    <t>0889153</t>
  </si>
  <si>
    <t>18/02/1993</t>
  </si>
  <si>
    <t>+32 478 44 09 61</t>
  </si>
  <si>
    <t>Jasper</t>
  </si>
  <si>
    <t>0889154</t>
  </si>
  <si>
    <t>21/09/1990</t>
  </si>
  <si>
    <t>0877968</t>
  </si>
  <si>
    <t>11/01/1962</t>
  </si>
  <si>
    <t>Spitters</t>
  </si>
  <si>
    <t>Erwin</t>
  </si>
  <si>
    <t>11/03/1968</t>
  </si>
  <si>
    <t>+32 470 99 22 86</t>
  </si>
  <si>
    <t>07/04/2005</t>
  </si>
  <si>
    <t>+32 11 60 29 95</t>
  </si>
  <si>
    <t>31/10/2003</t>
  </si>
  <si>
    <t>100 ptn nr. 217</t>
  </si>
  <si>
    <t>100 ptn</t>
  </si>
  <si>
    <t>Sterkendries</t>
  </si>
  <si>
    <t>Roan</t>
  </si>
  <si>
    <t>0713339</t>
  </si>
  <si>
    <t>07/06/1997</t>
  </si>
  <si>
    <t>70 ptn</t>
  </si>
  <si>
    <t>+32 499 16 43 59</t>
  </si>
  <si>
    <t>roansterkendries@hotmail.com</t>
  </si>
  <si>
    <t>Stiers</t>
  </si>
  <si>
    <t>Inge</t>
  </si>
  <si>
    <t>0777460</t>
  </si>
  <si>
    <t>15/12/1975</t>
  </si>
  <si>
    <t>+32 478 28 10 80</t>
  </si>
  <si>
    <t>inge.stiers@gmail.com</t>
  </si>
  <si>
    <t>0777461</t>
  </si>
  <si>
    <t>20/04/1980</t>
  </si>
  <si>
    <t>+32 478 20 79 80</t>
  </si>
  <si>
    <t>veerle.stiers@telenet.be</t>
  </si>
  <si>
    <t>Strauven</t>
  </si>
  <si>
    <t>Eden</t>
  </si>
  <si>
    <t>21/08/2015</t>
  </si>
  <si>
    <t>+32 486 98 22 13</t>
  </si>
  <si>
    <t>greetvd@hotmail.com</t>
  </si>
  <si>
    <t>Lasse</t>
  </si>
  <si>
    <t>19/07/2013</t>
  </si>
  <si>
    <t>Streber</t>
  </si>
  <si>
    <t>Robby</t>
  </si>
  <si>
    <t>0518292</t>
  </si>
  <si>
    <t>23/04/1979</t>
  </si>
  <si>
    <t>+32 496 68 62 04</t>
  </si>
  <si>
    <t>streber_robby@hotmail.com</t>
  </si>
  <si>
    <t>Suttels</t>
  </si>
  <si>
    <t>Casper</t>
  </si>
  <si>
    <t>08/04/2008</t>
  </si>
  <si>
    <t>+32 486 61 24 86</t>
  </si>
  <si>
    <t>isabelthiry@yahoo.com</t>
  </si>
  <si>
    <t>Swalens</t>
  </si>
  <si>
    <t>Helena</t>
  </si>
  <si>
    <t>19/08/2013</t>
  </si>
  <si>
    <t>+32 496 83 07 43</t>
  </si>
  <si>
    <t>Jimmy</t>
  </si>
  <si>
    <t>0507905</t>
  </si>
  <si>
    <t>19/05/1985</t>
  </si>
  <si>
    <t>Lou</t>
  </si>
  <si>
    <t>04/01/2015</t>
  </si>
  <si>
    <t>25/12/2016</t>
  </si>
  <si>
    <t>Thijs</t>
  </si>
  <si>
    <t>0293428</t>
  </si>
  <si>
    <t>05/12/1961</t>
  </si>
  <si>
    <t>+32 11 88 46 35</t>
  </si>
  <si>
    <t>Thiry</t>
  </si>
  <si>
    <t>Isabel</t>
  </si>
  <si>
    <t>0743930</t>
  </si>
  <si>
    <t>23/02/1975</t>
  </si>
  <si>
    <t>+32 11 88 10 09</t>
  </si>
  <si>
    <t>Tibau</t>
  </si>
  <si>
    <t>20/10/2005</t>
  </si>
  <si>
    <t>+32 495 22 03 75</t>
  </si>
  <si>
    <t>valeriegierts@hotmail.com</t>
  </si>
  <si>
    <t>Tilkens</t>
  </si>
  <si>
    <t>Patricia</t>
  </si>
  <si>
    <t>0765296</t>
  </si>
  <si>
    <t>04/02/1975</t>
  </si>
  <si>
    <t>+32 499 29 76 87</t>
  </si>
  <si>
    <t>patricia.tilkens@vdab.be</t>
  </si>
  <si>
    <t>Tits</t>
  </si>
  <si>
    <t>Frederic</t>
  </si>
  <si>
    <t>0274967</t>
  </si>
  <si>
    <t>13/12/1980</t>
  </si>
  <si>
    <t>+32 495 83 44 66</t>
  </si>
  <si>
    <t>frederictits@skynet.be</t>
  </si>
  <si>
    <t>Margaux</t>
  </si>
  <si>
    <t>09/09/2011</t>
  </si>
  <si>
    <t>+32 475 75 62 92</t>
  </si>
  <si>
    <t>iris.pierco@gc.dental</t>
  </si>
  <si>
    <t>Maxime</t>
  </si>
  <si>
    <t>0274965</t>
  </si>
  <si>
    <t>01/09/1983</t>
  </si>
  <si>
    <t>+32 497 15 66 36</t>
  </si>
  <si>
    <t>bedreven_serval@hotmail.com</t>
  </si>
  <si>
    <t>Trimpeneers</t>
  </si>
  <si>
    <t>Mieke</t>
  </si>
  <si>
    <t>0536338</t>
  </si>
  <si>
    <t>25/05/1976</t>
  </si>
  <si>
    <t>+32 495 26 39 36</t>
  </si>
  <si>
    <t>mieke.trimpeneers@gmail.com</t>
  </si>
  <si>
    <t>0777455</t>
  </si>
  <si>
    <t>25/05/1972</t>
  </si>
  <si>
    <t>60 ptn</t>
  </si>
  <si>
    <t>+32 477 70 63 84</t>
  </si>
  <si>
    <t>pieter.trimpeneers@telenet.be</t>
  </si>
  <si>
    <t>Trossard</t>
  </si>
  <si>
    <t>Owen</t>
  </si>
  <si>
    <t>23/12/2011</t>
  </si>
  <si>
    <t>11.5 (5 ptn)</t>
  </si>
  <si>
    <t>+32 496 20 65 86</t>
  </si>
  <si>
    <t>evy.dignef@skynet.be</t>
  </si>
  <si>
    <t>28/05/2008</t>
  </si>
  <si>
    <t>Trullemans</t>
  </si>
  <si>
    <t>Andreas</t>
  </si>
  <si>
    <t>25/02/2014</t>
  </si>
  <si>
    <t>+32 486 20 66 46</t>
  </si>
  <si>
    <t>info@apotheekamerica.be</t>
  </si>
  <si>
    <t>Guinevere</t>
  </si>
  <si>
    <t>14/02/2012</t>
  </si>
  <si>
    <t>Jorinde</t>
  </si>
  <si>
    <t>03/03/2016</t>
  </si>
  <si>
    <t>Tudts</t>
  </si>
  <si>
    <t>Rik</t>
  </si>
  <si>
    <t>0516153</t>
  </si>
  <si>
    <t>02/06/1949</t>
  </si>
  <si>
    <t>+32 484 24 94 74</t>
  </si>
  <si>
    <t>rik.tudts@gmail.com</t>
  </si>
  <si>
    <t>Ulens</t>
  </si>
  <si>
    <t>0274963</t>
  </si>
  <si>
    <t>13/07/1982</t>
  </si>
  <si>
    <t>+32 478 97 95 61</t>
  </si>
  <si>
    <t>thomasulens@hotmail.com</t>
  </si>
  <si>
    <t>Van Asch</t>
  </si>
  <si>
    <t>Emily</t>
  </si>
  <si>
    <t>03/08/2007</t>
  </si>
  <si>
    <t>+32 495 69 90 13</t>
  </si>
  <si>
    <t>hannelorevanassche@telenet.be</t>
  </si>
  <si>
    <t>Van Cattendyck</t>
  </si>
  <si>
    <t>Kristel</t>
  </si>
  <si>
    <t>0558645</t>
  </si>
  <si>
    <t>13/02/1968</t>
  </si>
  <si>
    <t>+32 478 25 33 69</t>
  </si>
  <si>
    <t>kristel.vancattendyck@gmail.com</t>
  </si>
  <si>
    <t>Van Ceulebroeck</t>
  </si>
  <si>
    <t>Ayrton</t>
  </si>
  <si>
    <t>0518289</t>
  </si>
  <si>
    <t>06/08/1987</t>
  </si>
  <si>
    <t>+32 476 97 36 89</t>
  </si>
  <si>
    <t>ayrton@landbouwmachinesvanceulebroeck.be</t>
  </si>
  <si>
    <t>Van den Broeck</t>
  </si>
  <si>
    <t>0556292</t>
  </si>
  <si>
    <t>04/01/1984</t>
  </si>
  <si>
    <t>Van der Heyden</t>
  </si>
  <si>
    <t>19/01/2007</t>
  </si>
  <si>
    <t>+32 495 21 26 20</t>
  </si>
  <si>
    <t>christophe.erika@hotmail.com</t>
  </si>
  <si>
    <t>Van der Vliet</t>
  </si>
  <si>
    <t>Veronik</t>
  </si>
  <si>
    <t>07/01/1981</t>
  </si>
  <si>
    <t>+32 477 27 04 14</t>
  </si>
  <si>
    <t>veronik.vandervliet@icloud.com</t>
  </si>
  <si>
    <t>Van Esch</t>
  </si>
  <si>
    <t>Ann</t>
  </si>
  <si>
    <t>0254724</t>
  </si>
  <si>
    <t>14/04/1983</t>
  </si>
  <si>
    <t>Van Genechten</t>
  </si>
  <si>
    <t>Antoine</t>
  </si>
  <si>
    <t>0708167</t>
  </si>
  <si>
    <t>08/06/1959</t>
  </si>
  <si>
    <t>+32 11 88 66 21</t>
  </si>
  <si>
    <t>Van Hecke</t>
  </si>
  <si>
    <t>21/07/1972</t>
  </si>
  <si>
    <t>Van Hiel</t>
  </si>
  <si>
    <t>11/08/2014</t>
  </si>
  <si>
    <t>+32 477 34 04 86</t>
  </si>
  <si>
    <t>ilse_vanmarsenille@hotmail.com</t>
  </si>
  <si>
    <t>Van Imschoot</t>
  </si>
  <si>
    <t>04/09/1981</t>
  </si>
  <si>
    <t>+32 493 15 68 44</t>
  </si>
  <si>
    <t>tom.vanimschoot@hotmail.com</t>
  </si>
  <si>
    <t>Vanaeken</t>
  </si>
  <si>
    <t>Leen</t>
  </si>
  <si>
    <t>0777462</t>
  </si>
  <si>
    <t>15/06/1975</t>
  </si>
  <si>
    <t>Vandenbosch</t>
  </si>
  <si>
    <t>Lies</t>
  </si>
  <si>
    <t>27/05/1981</t>
  </si>
  <si>
    <t>+32 472 98 69 52</t>
  </si>
  <si>
    <t>lies.vandenbosch81@gmail.com</t>
  </si>
  <si>
    <t>Vandenbroeck</t>
  </si>
  <si>
    <t>0556294</t>
  </si>
  <si>
    <t>21/06/1988</t>
  </si>
  <si>
    <t>+32 494 32 90 91</t>
  </si>
  <si>
    <t>daanvandenbroeck@gmail.com</t>
  </si>
  <si>
    <t>Dominique</t>
  </si>
  <si>
    <t>0522940</t>
  </si>
  <si>
    <t>22/09/1960</t>
  </si>
  <si>
    <t>+32 475 60 77 30</t>
  </si>
  <si>
    <t>dominique.vandenbroeck@outlook.be</t>
  </si>
  <si>
    <t>Vandenreyt-Bollens</t>
  </si>
  <si>
    <t>0086435</t>
  </si>
  <si>
    <t>06/10/1977</t>
  </si>
  <si>
    <t>+32 498 07 42 23</t>
  </si>
  <si>
    <t>jurgenvdr@yahoo.co.uk</t>
  </si>
  <si>
    <t>Zanthe</t>
  </si>
  <si>
    <t>01/12/2009</t>
  </si>
  <si>
    <t>Vandensteen</t>
  </si>
  <si>
    <t>19/12/2012</t>
  </si>
  <si>
    <t>+32 11 58 18 88</t>
  </si>
  <si>
    <t>Sanna</t>
  </si>
  <si>
    <t>26/01/2015</t>
  </si>
  <si>
    <t>Siebe</t>
  </si>
  <si>
    <t>20/06/2011</t>
  </si>
  <si>
    <t>0215065</t>
  </si>
  <si>
    <t>21/02/1979</t>
  </si>
  <si>
    <t>+32 476 56 98 18</t>
  </si>
  <si>
    <t>Vandereyken</t>
  </si>
  <si>
    <t>Kelly</t>
  </si>
  <si>
    <t>04/06/1982</t>
  </si>
  <si>
    <t>Vanderheyden</t>
  </si>
  <si>
    <t>16/11/2009</t>
  </si>
  <si>
    <t>Vandevelde</t>
  </si>
  <si>
    <t>0810058</t>
  </si>
  <si>
    <t>21/03/1996</t>
  </si>
  <si>
    <t>Laure</t>
  </si>
  <si>
    <t>0754403</t>
  </si>
  <si>
    <t>22/10/1993</t>
  </si>
  <si>
    <t>Siegfried</t>
  </si>
  <si>
    <t>0557029</t>
  </si>
  <si>
    <t>19/07/1969</t>
  </si>
  <si>
    <t>+32 476 20 71 81</t>
  </si>
  <si>
    <t>Wannes</t>
  </si>
  <si>
    <t>0826665</t>
  </si>
  <si>
    <t>+32 498 65 53 72</t>
  </si>
  <si>
    <t>wannes.vandevelde@hotmail.com</t>
  </si>
  <si>
    <t>Vandeweerd</t>
  </si>
  <si>
    <t>Liesbet</t>
  </si>
  <si>
    <t>0530285</t>
  </si>
  <si>
    <t>20/06/1977</t>
  </si>
  <si>
    <t>Vanermen</t>
  </si>
  <si>
    <t>17/04/2010</t>
  </si>
  <si>
    <t>0750064</t>
  </si>
  <si>
    <t>03/03/1977</t>
  </si>
  <si>
    <t>Liesbeth</t>
  </si>
  <si>
    <t>0599950</t>
  </si>
  <si>
    <t>07/04/1978</t>
  </si>
  <si>
    <t>+32 479 84 04 87</t>
  </si>
  <si>
    <t>liesbethvanermen@gmail.com</t>
  </si>
  <si>
    <t>Vanhaelst</t>
  </si>
  <si>
    <t>12/04/1977</t>
  </si>
  <si>
    <t>+32 478 50 00 50</t>
  </si>
  <si>
    <t>e.vanhaelst@gmail.com</t>
  </si>
  <si>
    <t>Vanhombrouck</t>
  </si>
  <si>
    <t>Camille</t>
  </si>
  <si>
    <t>30/04/2016</t>
  </si>
  <si>
    <t>Léonie</t>
  </si>
  <si>
    <t>07/06/2013</t>
  </si>
  <si>
    <t>Steve</t>
  </si>
  <si>
    <t>0018937</t>
  </si>
  <si>
    <t>04/07/1975</t>
  </si>
  <si>
    <t>+32 475 49 04 24</t>
  </si>
  <si>
    <t>steve.vhb@telenet.be</t>
  </si>
  <si>
    <t>Vanmarsenille</t>
  </si>
  <si>
    <t>08/09/2000</t>
  </si>
  <si>
    <t>+32 470 12 85 65</t>
  </si>
  <si>
    <t>bram.vanmarsenille@hotmail.com</t>
  </si>
  <si>
    <t>Hanne</t>
  </si>
  <si>
    <t>21/04/2005</t>
  </si>
  <si>
    <t>+32 499 57 59 64</t>
  </si>
  <si>
    <t>svanmarsenille@driv.com</t>
  </si>
  <si>
    <t>04/01/1972</t>
  </si>
  <si>
    <t>svanmarsenille@gmail.com</t>
  </si>
  <si>
    <t>Wim</t>
  </si>
  <si>
    <t>31/07/2002</t>
  </si>
  <si>
    <t>Vanrijkel</t>
  </si>
  <si>
    <t>Kristof</t>
  </si>
  <si>
    <t>0583079</t>
  </si>
  <si>
    <t>21/01/1970</t>
  </si>
  <si>
    <t>+32 479 20 42 85</t>
  </si>
  <si>
    <t>altromodo@telenet.be</t>
  </si>
  <si>
    <t>Vanrykel</t>
  </si>
  <si>
    <t>Nand</t>
  </si>
  <si>
    <t>01/07/2014</t>
  </si>
  <si>
    <t>Toon</t>
  </si>
  <si>
    <t>26/07/1982</t>
  </si>
  <si>
    <t>+32 479 41 42 61</t>
  </si>
  <si>
    <t>toonvanrykel@hotmail.com</t>
  </si>
  <si>
    <t>Vanschoonbeek</t>
  </si>
  <si>
    <t>Céleste</t>
  </si>
  <si>
    <t>20/02/2006</t>
  </si>
  <si>
    <t>+32 468 35 65 41</t>
  </si>
  <si>
    <t>gerrit@transportvanschoonbeek.be</t>
  </si>
  <si>
    <t>Charlotte</t>
  </si>
  <si>
    <t>25/11/2002</t>
  </si>
  <si>
    <t>+32 468 34 39 71</t>
  </si>
  <si>
    <t>charlottevsb@outlook.com</t>
  </si>
  <si>
    <t>Gerrit</t>
  </si>
  <si>
    <t>0526207</t>
  </si>
  <si>
    <t>03/05/1976</t>
  </si>
  <si>
    <t>27/09/2004</t>
  </si>
  <si>
    <t>+32 468 35 79 61</t>
  </si>
  <si>
    <t>juliettevsb@outlook.com</t>
  </si>
  <si>
    <t>Vansevenant</t>
  </si>
  <si>
    <t>0758711</t>
  </si>
  <si>
    <t>18/12/1975</t>
  </si>
  <si>
    <t>+32 468 10 86 20</t>
  </si>
  <si>
    <t>jurgen.vansevenant@telenet.be</t>
  </si>
  <si>
    <t>Verbiest</t>
  </si>
  <si>
    <t>0713348</t>
  </si>
  <si>
    <t>24/03/1965</t>
  </si>
  <si>
    <t>+32 11 88 42 68</t>
  </si>
  <si>
    <t>Stéfanie</t>
  </si>
  <si>
    <t>0713346</t>
  </si>
  <si>
    <t>14/12/1992</t>
  </si>
  <si>
    <t>55 ptn</t>
  </si>
  <si>
    <t>+32 476 69 60 61</t>
  </si>
  <si>
    <t>Verdeyen</t>
  </si>
  <si>
    <t>Emile</t>
  </si>
  <si>
    <t>29/05/2015</t>
  </si>
  <si>
    <t>Mike</t>
  </si>
  <si>
    <t>0008833</t>
  </si>
  <si>
    <t>03/06/1976</t>
  </si>
  <si>
    <t>+32 479 96 32 21</t>
  </si>
  <si>
    <t>Pauline</t>
  </si>
  <si>
    <t>05/10/2012</t>
  </si>
  <si>
    <t>Vergote</t>
  </si>
  <si>
    <t>Leon</t>
  </si>
  <si>
    <t>13/11/2014</t>
  </si>
  <si>
    <t>+32 478 67 92 50</t>
  </si>
  <si>
    <t>karel.vergote@gmail.com</t>
  </si>
  <si>
    <t>Verhaegen</t>
  </si>
  <si>
    <t>Philip</t>
  </si>
  <si>
    <t>06/03/1959</t>
  </si>
  <si>
    <t>+32 477 50 61 11</t>
  </si>
  <si>
    <t>verhaegen_flup@yahoo.com</t>
  </si>
  <si>
    <t>Vliegen</t>
  </si>
  <si>
    <t>Peter</t>
  </si>
  <si>
    <t>0213913</t>
  </si>
  <si>
    <t>17/09/1978</t>
  </si>
  <si>
    <t>+32 476 56 30 41</t>
  </si>
  <si>
    <t>vliegenpeter@gmail.com</t>
  </si>
  <si>
    <t>Volders</t>
  </si>
  <si>
    <t>Imke</t>
  </si>
  <si>
    <t>13/12/2011</t>
  </si>
  <si>
    <t>+32 478 87 17 24</t>
  </si>
  <si>
    <t>lieven.volders@telenet.be</t>
  </si>
  <si>
    <t>Volont</t>
  </si>
  <si>
    <t>Patrick</t>
  </si>
  <si>
    <t>0585609</t>
  </si>
  <si>
    <t>12/06/1968</t>
  </si>
  <si>
    <t>Vrancken</t>
  </si>
  <si>
    <t>Els</t>
  </si>
  <si>
    <t>0765295</t>
  </si>
  <si>
    <t>14/08/1975</t>
  </si>
  <si>
    <t>+32 495 64 38 42</t>
  </si>
  <si>
    <t>els.vranckenhp@gmail.com</t>
  </si>
  <si>
    <t>Vriamont</t>
  </si>
  <si>
    <t>05/01/1974</t>
  </si>
  <si>
    <t>Wauters</t>
  </si>
  <si>
    <t>19/10/1977</t>
  </si>
  <si>
    <t>Weustenberg</t>
  </si>
  <si>
    <t>10/06/2006</t>
  </si>
  <si>
    <t>+32 475 42 25 70</t>
  </si>
  <si>
    <t>erika.oris@gmail.com</t>
  </si>
  <si>
    <t>Willems</t>
  </si>
  <si>
    <t>Elton</t>
  </si>
  <si>
    <t>0819274</t>
  </si>
  <si>
    <t>21/01/1977</t>
  </si>
  <si>
    <t>+32 477 63 43 73</t>
  </si>
  <si>
    <t>eltonwillems@gmail.com</t>
  </si>
  <si>
    <t>Winderix</t>
  </si>
  <si>
    <t>04/04/2005</t>
  </si>
  <si>
    <t>+32 495 23 84 20</t>
  </si>
  <si>
    <t>hans.winderix@scarlet.be</t>
  </si>
  <si>
    <t>Marie</t>
  </si>
  <si>
    <t>09/12/2006</t>
  </si>
  <si>
    <t>+32 473 12 98 95</t>
  </si>
  <si>
    <t>Driesens,Karolien</t>
  </si>
  <si>
    <t>karolien.driesens@gmail.com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</si>
</sst>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888888"/>
      <name val="Arial"/>
      <family val="2"/>
    </font>
    <font>
      <sz val="11"/>
      <color rgb="FF88888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Font="1" applyFill="1"/>
    <xf numFmtId="0" fontId="0" fillId="0" borderId="0" xfId="0" quotePrefix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left" vertical="center"/>
    </xf>
    <xf numFmtId="0" fontId="0" fillId="0" borderId="0" xfId="0" quotePrefix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3" fillId="0" borderId="0" xfId="0" applyFont="1"/>
    <xf numFmtId="0" fontId="0" fillId="0" borderId="0" xfId="0" quotePrefix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2" fillId="3" borderId="0" xfId="0" applyFont="1" applyFill="1"/>
    <xf numFmtId="0" fontId="2" fillId="3" borderId="0" xfId="0" applyFont="1" applyFill="1" applyBorder="1"/>
    <xf numFmtId="16" fontId="0" fillId="0" borderId="6" xfId="0" applyNumberFormat="1" applyBorder="1"/>
    <xf numFmtId="49" fontId="0" fillId="0" borderId="6" xfId="0" quotePrefix="1" applyNumberFormat="1" applyBorder="1"/>
    <xf numFmtId="49" fontId="0" fillId="0" borderId="6" xfId="0" applyNumberFormat="1" applyBorder="1"/>
    <xf numFmtId="49" fontId="0" fillId="0" borderId="0" xfId="0" applyNumberFormat="1"/>
    <xf numFmtId="49" fontId="0" fillId="0" borderId="7" xfId="0" applyNumberFormat="1" applyBorder="1"/>
    <xf numFmtId="49" fontId="0" fillId="0" borderId="8" xfId="0" applyNumberFormat="1" applyBorder="1"/>
    <xf numFmtId="16" fontId="0" fillId="0" borderId="7" xfId="0" applyNumberFormat="1" applyBorder="1"/>
    <xf numFmtId="16" fontId="0" fillId="0" borderId="8" xfId="0" applyNumberForma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1"/>
    <xf numFmtId="0" fontId="7" fillId="0" borderId="0" xfId="0" applyFont="1"/>
    <xf numFmtId="0" fontId="8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de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C1" t="str">
            <v>Concatenate</v>
          </cell>
          <cell r="D1" t="str">
            <v>Lidnummer</v>
          </cell>
          <cell r="E1" t="str">
            <v>Geslacht</v>
          </cell>
          <cell r="F1" t="str">
            <v>Geboortedatum</v>
          </cell>
          <cell r="G1" t="str">
            <v>Seizoen</v>
          </cell>
          <cell r="H1" t="str">
            <v>Club Aansluiting</v>
          </cell>
          <cell r="I1" t="str">
            <v>Nationaliteit</v>
          </cell>
          <cell r="J1" t="str">
            <v>Enkelklassement</v>
          </cell>
          <cell r="K1" t="str">
            <v>Dubbelklassement</v>
          </cell>
          <cell r="L1" t="str">
            <v>Padelklassement</v>
          </cell>
          <cell r="M1" t="str">
            <v>Straat</v>
          </cell>
          <cell r="N1" t="str">
            <v>Nummer</v>
          </cell>
          <cell r="O1" t="str">
            <v>Postcode</v>
          </cell>
          <cell r="P1" t="str">
            <v>Gemeente</v>
          </cell>
          <cell r="Q1" t="str">
            <v>Land</v>
          </cell>
          <cell r="R1" t="str">
            <v>Aansluitingsdatum</v>
          </cell>
          <cell r="S1" t="str">
            <v>Wachtwoord</v>
          </cell>
          <cell r="T1" t="str">
            <v>TELEFOON</v>
          </cell>
          <cell r="U1" t="str">
            <v>TELEFOON</v>
          </cell>
          <cell r="V1" t="str">
            <v>TELEFOON</v>
          </cell>
          <cell r="W1" t="str">
            <v>EMAIL</v>
          </cell>
          <cell r="X1" t="str">
            <v>EMAIL</v>
          </cell>
          <cell r="Y1" t="str">
            <v>EMAIL</v>
          </cell>
          <cell r="Z1" t="str">
            <v>EMAIL</v>
          </cell>
          <cell r="AA1" t="str">
            <v>Rol</v>
          </cell>
        </row>
        <row r="2">
          <cell r="C2" t="str">
            <v>CHRISTIAENS,JULIEN</v>
          </cell>
          <cell r="D2">
            <v>236465</v>
          </cell>
          <cell r="E2" t="str">
            <v>M</v>
          </cell>
          <cell r="F2">
            <v>15238</v>
          </cell>
          <cell r="G2">
            <v>2019</v>
          </cell>
          <cell r="H2">
            <v>5031</v>
          </cell>
          <cell r="I2" t="str">
            <v>BE</v>
          </cell>
          <cell r="J2" t="str">
            <v>3 ptn</v>
          </cell>
          <cell r="K2" t="str">
            <v>3 ptn</v>
          </cell>
          <cell r="M2" t="str">
            <v>Aug. Robijnsstraat</v>
          </cell>
          <cell r="N2">
            <v>4</v>
          </cell>
          <cell r="O2">
            <v>3404</v>
          </cell>
          <cell r="P2" t="str">
            <v>Attenhoven</v>
          </cell>
          <cell r="Q2" t="str">
            <v>België</v>
          </cell>
          <cell r="R2" t="str">
            <v>13/01/2019</v>
          </cell>
          <cell r="W2" t="str">
            <v>julien.christiaens2@gmail.com</v>
          </cell>
          <cell r="AA2" t="str">
            <v>Abonnementhouder</v>
          </cell>
        </row>
        <row r="3">
          <cell r="C3" t="str">
            <v>VANDERMEULEN,ANDRE</v>
          </cell>
          <cell r="D3">
            <v>525725</v>
          </cell>
          <cell r="E3" t="str">
            <v>M</v>
          </cell>
          <cell r="F3">
            <v>15242</v>
          </cell>
          <cell r="G3">
            <v>2019</v>
          </cell>
          <cell r="H3">
            <v>5031</v>
          </cell>
          <cell r="I3" t="str">
            <v>BE</v>
          </cell>
          <cell r="J3" t="str">
            <v>3 ptn</v>
          </cell>
          <cell r="K3" t="str">
            <v>3 ptn</v>
          </cell>
          <cell r="M3" t="str">
            <v>St.-Gillisstraat</v>
          </cell>
          <cell r="N3">
            <v>10</v>
          </cell>
          <cell r="O3">
            <v>3400</v>
          </cell>
          <cell r="P3" t="str">
            <v>Landen</v>
          </cell>
          <cell r="Q3" t="str">
            <v>België</v>
          </cell>
          <cell r="R3">
            <v>43618</v>
          </cell>
          <cell r="T3" t="str">
            <v>+32 11 88 67 61</v>
          </cell>
          <cell r="W3" t="str">
            <v>vdm.gys.ld@skynet.be</v>
          </cell>
          <cell r="X3" t="str">
            <v>vdm.gys.landen@gmail.com</v>
          </cell>
          <cell r="AA3" t="str">
            <v>Abonnementhouder</v>
          </cell>
        </row>
        <row r="4">
          <cell r="C4" t="str">
            <v>De Ron,Tinneke</v>
          </cell>
          <cell r="D4">
            <v>209785</v>
          </cell>
          <cell r="E4" t="str">
            <v>V</v>
          </cell>
          <cell r="F4">
            <v>16264</v>
          </cell>
          <cell r="G4">
            <v>2019</v>
          </cell>
          <cell r="H4">
            <v>5031</v>
          </cell>
          <cell r="I4" t="str">
            <v>BE</v>
          </cell>
          <cell r="J4" t="str">
            <v>3 ptn</v>
          </cell>
          <cell r="K4" t="str">
            <v>3 ptn</v>
          </cell>
          <cell r="M4" t="str">
            <v>Steenweg op Sint-Truiden</v>
          </cell>
          <cell r="N4">
            <v>382</v>
          </cell>
          <cell r="O4">
            <v>3401</v>
          </cell>
          <cell r="P4" t="str">
            <v>Walshoutem</v>
          </cell>
          <cell r="Q4" t="str">
            <v>België</v>
          </cell>
          <cell r="R4" t="str">
            <v>15/05/2019</v>
          </cell>
          <cell r="S4" t="str">
            <v>DTFGHL</v>
          </cell>
          <cell r="T4" t="str">
            <v>+32 475 44 38 46</v>
          </cell>
          <cell r="W4" t="str">
            <v>tinnekederon@skynet.be</v>
          </cell>
        </row>
        <row r="5">
          <cell r="C5" t="str">
            <v>DRUINE,JEAN-PIERRE</v>
          </cell>
          <cell r="D5">
            <v>522694</v>
          </cell>
          <cell r="E5" t="str">
            <v>M</v>
          </cell>
          <cell r="F5">
            <v>16294</v>
          </cell>
          <cell r="G5">
            <v>2019</v>
          </cell>
          <cell r="H5">
            <v>5031</v>
          </cell>
          <cell r="I5" t="str">
            <v>BE</v>
          </cell>
          <cell r="J5" t="str">
            <v>3 ptn</v>
          </cell>
          <cell r="K5" t="str">
            <v>3 ptn</v>
          </cell>
          <cell r="M5" t="str">
            <v>Stationsplein</v>
          </cell>
          <cell r="N5" t="str">
            <v>22 BUS 302</v>
          </cell>
          <cell r="O5">
            <v>3400</v>
          </cell>
          <cell r="P5" t="str">
            <v>Landen</v>
          </cell>
          <cell r="Q5" t="str">
            <v>België</v>
          </cell>
          <cell r="R5" t="str">
            <v>13/01/2019</v>
          </cell>
          <cell r="T5" t="str">
            <v>+32 494 03 33 20</v>
          </cell>
          <cell r="U5" t="str">
            <v>+32 11 76 21 05</v>
          </cell>
          <cell r="W5" t="str">
            <v>nicodruine@outlook.com</v>
          </cell>
          <cell r="AA5" t="str">
            <v>Abonnementhouder</v>
          </cell>
        </row>
        <row r="6">
          <cell r="C6" t="str">
            <v>MONDELAERS,WILLY</v>
          </cell>
          <cell r="D6">
            <v>547844</v>
          </cell>
          <cell r="E6" t="str">
            <v>M</v>
          </cell>
          <cell r="F6">
            <v>17819</v>
          </cell>
          <cell r="G6">
            <v>2019</v>
          </cell>
          <cell r="H6">
            <v>5031</v>
          </cell>
          <cell r="I6" t="str">
            <v>BE</v>
          </cell>
          <cell r="J6" t="str">
            <v>3 ptn</v>
          </cell>
          <cell r="K6" t="str">
            <v>3 ptn</v>
          </cell>
          <cell r="M6" t="str">
            <v>St.-Beggalaan</v>
          </cell>
          <cell r="N6">
            <v>15</v>
          </cell>
          <cell r="O6">
            <v>3400</v>
          </cell>
          <cell r="P6" t="str">
            <v>Landen</v>
          </cell>
          <cell r="Q6" t="str">
            <v>België</v>
          </cell>
          <cell r="R6" t="str">
            <v>13/01/2019</v>
          </cell>
          <cell r="T6" t="str">
            <v>+32 11 88 56 64</v>
          </cell>
          <cell r="U6" t="str">
            <v>+32 494 63 48 23</v>
          </cell>
          <cell r="W6" t="str">
            <v>willymondelaers@live.be</v>
          </cell>
          <cell r="AA6" t="str">
            <v>Abonnementhouder</v>
          </cell>
        </row>
        <row r="7">
          <cell r="C7" t="str">
            <v>HOMBROUX,GILBERT</v>
          </cell>
          <cell r="D7">
            <v>526209</v>
          </cell>
          <cell r="E7" t="str">
            <v>M</v>
          </cell>
          <cell r="F7">
            <v>17880</v>
          </cell>
          <cell r="G7">
            <v>2019</v>
          </cell>
          <cell r="H7">
            <v>5031</v>
          </cell>
          <cell r="I7" t="str">
            <v>BE</v>
          </cell>
          <cell r="J7" t="str">
            <v>3 ptn</v>
          </cell>
          <cell r="K7" t="str">
            <v>3 ptn</v>
          </cell>
          <cell r="M7" t="str">
            <v>Bergstraat</v>
          </cell>
          <cell r="N7" t="str">
            <v>25A</v>
          </cell>
          <cell r="O7">
            <v>3404</v>
          </cell>
          <cell r="P7" t="str">
            <v>Attenhoven</v>
          </cell>
          <cell r="Q7" t="str">
            <v>België</v>
          </cell>
          <cell r="R7" t="str">
            <v>31/03/2019</v>
          </cell>
          <cell r="T7" t="str">
            <v>+32 11 88 37 95</v>
          </cell>
          <cell r="U7" t="str">
            <v>+32 16 24 18 77</v>
          </cell>
          <cell r="W7" t="str">
            <v>gilbert.hombroux@gmail.com</v>
          </cell>
          <cell r="AA7" t="str">
            <v>Abonnementhouder</v>
          </cell>
        </row>
        <row r="8">
          <cell r="C8" t="str">
            <v>TUDTS,RIK</v>
          </cell>
          <cell r="D8">
            <v>516153</v>
          </cell>
          <cell r="E8" t="str">
            <v>M</v>
          </cell>
          <cell r="F8">
            <v>18051</v>
          </cell>
          <cell r="G8">
            <v>2019</v>
          </cell>
          <cell r="H8">
            <v>5031</v>
          </cell>
          <cell r="I8" t="str">
            <v>BE</v>
          </cell>
          <cell r="J8" t="str">
            <v>3 ptn</v>
          </cell>
          <cell r="K8" t="str">
            <v>3 ptn</v>
          </cell>
          <cell r="M8" t="str">
            <v>Ittalaan</v>
          </cell>
          <cell r="N8">
            <v>9</v>
          </cell>
          <cell r="O8">
            <v>3400</v>
          </cell>
          <cell r="P8" t="str">
            <v>Landen</v>
          </cell>
          <cell r="Q8" t="str">
            <v>België</v>
          </cell>
          <cell r="R8" t="str">
            <v>13/01/2019</v>
          </cell>
          <cell r="T8" t="str">
            <v>+32 484 24 94 74</v>
          </cell>
          <cell r="W8" t="str">
            <v>rik.tudts@gmail.com</v>
          </cell>
          <cell r="AA8" t="str">
            <v>Abonnementhouder</v>
          </cell>
        </row>
        <row r="9">
          <cell r="C9" t="str">
            <v>SCHREURS,SERGE</v>
          </cell>
          <cell r="D9">
            <v>265641</v>
          </cell>
          <cell r="E9" t="str">
            <v>M</v>
          </cell>
          <cell r="F9">
            <v>18249</v>
          </cell>
          <cell r="G9">
            <v>2019</v>
          </cell>
          <cell r="H9">
            <v>5031</v>
          </cell>
          <cell r="I9" t="str">
            <v>BE</v>
          </cell>
          <cell r="J9" t="str">
            <v>3 ptn</v>
          </cell>
          <cell r="K9" t="str">
            <v>3 ptn</v>
          </cell>
          <cell r="M9" t="str">
            <v>Filips de Goedelaan</v>
          </cell>
          <cell r="N9">
            <v>17</v>
          </cell>
          <cell r="O9">
            <v>3400</v>
          </cell>
          <cell r="P9" t="str">
            <v>Landen</v>
          </cell>
          <cell r="Q9" t="str">
            <v>België</v>
          </cell>
          <cell r="R9" t="str">
            <v>15/01/2019</v>
          </cell>
          <cell r="T9" t="str">
            <v>+32 11 88 30 81</v>
          </cell>
          <cell r="U9" t="str">
            <v>+32 495 59 03 90</v>
          </cell>
          <cell r="W9" t="str">
            <v>s.schreurs@skynet.be</v>
          </cell>
          <cell r="AA9" t="str">
            <v>Abonnementhouder</v>
          </cell>
        </row>
        <row r="10">
          <cell r="C10" t="str">
            <v>Jorissen,Herwig</v>
          </cell>
          <cell r="D10">
            <v>2182091</v>
          </cell>
          <cell r="E10" t="str">
            <v>M</v>
          </cell>
          <cell r="F10">
            <v>18298</v>
          </cell>
          <cell r="G10">
            <v>2019</v>
          </cell>
          <cell r="H10">
            <v>5031</v>
          </cell>
          <cell r="I10" t="str">
            <v>BE</v>
          </cell>
          <cell r="J10" t="str">
            <v>3 ptn</v>
          </cell>
          <cell r="K10" t="str">
            <v>3 ptn</v>
          </cell>
          <cell r="M10" t="str">
            <v>Karolingerslaan</v>
          </cell>
          <cell r="N10">
            <v>33</v>
          </cell>
          <cell r="O10">
            <v>3400</v>
          </cell>
          <cell r="P10" t="str">
            <v>Landen</v>
          </cell>
          <cell r="Q10" t="str">
            <v>België</v>
          </cell>
          <cell r="R10" t="str">
            <v>22/04/2019</v>
          </cell>
          <cell r="T10" t="str">
            <v>+32 496 69 17 02</v>
          </cell>
          <cell r="W10" t="str">
            <v>m.geypen@gmail.com</v>
          </cell>
        </row>
        <row r="11">
          <cell r="C11" t="str">
            <v>MATHYS,JACQUES</v>
          </cell>
          <cell r="D11">
            <v>520306</v>
          </cell>
          <cell r="E11" t="str">
            <v>M</v>
          </cell>
          <cell r="F11">
            <v>18342</v>
          </cell>
          <cell r="G11">
            <v>2019</v>
          </cell>
          <cell r="H11">
            <v>5031</v>
          </cell>
          <cell r="I11" t="str">
            <v>BE</v>
          </cell>
          <cell r="J11" t="str">
            <v>3 ptn</v>
          </cell>
          <cell r="K11" t="str">
            <v>3 ptn</v>
          </cell>
          <cell r="M11" t="str">
            <v>FILIP DE GOEDELAAN</v>
          </cell>
          <cell r="N11">
            <v>41</v>
          </cell>
          <cell r="O11">
            <v>3400</v>
          </cell>
          <cell r="P11" t="str">
            <v>LANDEN</v>
          </cell>
          <cell r="Q11" t="str">
            <v>België</v>
          </cell>
          <cell r="R11" t="str">
            <v>13/01/2019</v>
          </cell>
          <cell r="T11" t="str">
            <v>+32 11 83 17 25</v>
          </cell>
          <cell r="U11" t="str">
            <v>+32 495 30 59 11</v>
          </cell>
          <cell r="W11" t="str">
            <v>jacques.mathijs@gmail.com</v>
          </cell>
          <cell r="AA11" t="str">
            <v>Abonnementhouder</v>
          </cell>
        </row>
        <row r="12">
          <cell r="C12" t="str">
            <v>HALLET,YVAN</v>
          </cell>
          <cell r="D12">
            <v>505178</v>
          </cell>
          <cell r="E12" t="str">
            <v>M</v>
          </cell>
          <cell r="F12">
            <v>18517</v>
          </cell>
          <cell r="G12">
            <v>2019</v>
          </cell>
          <cell r="H12">
            <v>5031</v>
          </cell>
          <cell r="I12" t="str">
            <v>BE</v>
          </cell>
          <cell r="J12" t="str">
            <v>3 ptn</v>
          </cell>
          <cell r="K12" t="str">
            <v>3 ptn</v>
          </cell>
          <cell r="M12" t="str">
            <v>Rumsdorpstraat</v>
          </cell>
          <cell r="N12">
            <v>167</v>
          </cell>
          <cell r="O12">
            <v>3400</v>
          </cell>
          <cell r="P12" t="str">
            <v>Landen</v>
          </cell>
          <cell r="Q12" t="str">
            <v>België</v>
          </cell>
          <cell r="R12" t="str">
            <v>25/05/2019</v>
          </cell>
          <cell r="T12" t="str">
            <v>+32 11 83 13 57</v>
          </cell>
          <cell r="U12" t="str">
            <v>+32 476 54 01 36</v>
          </cell>
          <cell r="W12" t="str">
            <v>yvan.hallet@telenet.be</v>
          </cell>
        </row>
        <row r="13">
          <cell r="C13" t="str">
            <v>DUNON,THEO</v>
          </cell>
          <cell r="D13">
            <v>293146</v>
          </cell>
          <cell r="E13" t="str">
            <v>M</v>
          </cell>
          <cell r="F13">
            <v>18665</v>
          </cell>
          <cell r="G13">
            <v>2019</v>
          </cell>
          <cell r="H13">
            <v>5031</v>
          </cell>
          <cell r="I13" t="str">
            <v>BE</v>
          </cell>
          <cell r="J13" t="str">
            <v>3 ptn</v>
          </cell>
          <cell r="K13" t="str">
            <v>3 ptn</v>
          </cell>
          <cell r="M13" t="str">
            <v>Karolingerslaan</v>
          </cell>
          <cell r="N13">
            <v>16</v>
          </cell>
          <cell r="O13">
            <v>3400</v>
          </cell>
          <cell r="P13" t="str">
            <v>Landen</v>
          </cell>
          <cell r="Q13" t="str">
            <v>België</v>
          </cell>
          <cell r="R13">
            <v>43557</v>
          </cell>
          <cell r="T13" t="str">
            <v>+32 11 83 12 11</v>
          </cell>
          <cell r="U13" t="str">
            <v>+32 474 68 56 97</v>
          </cell>
          <cell r="W13" t="str">
            <v>theo.dunon@skynet.be</v>
          </cell>
          <cell r="AA13" t="str">
            <v>Abonnementhouder</v>
          </cell>
        </row>
        <row r="14">
          <cell r="C14" t="str">
            <v>LORQUIN,DANY</v>
          </cell>
          <cell r="D14">
            <v>504093</v>
          </cell>
          <cell r="E14" t="str">
            <v>M</v>
          </cell>
          <cell r="F14">
            <v>18665</v>
          </cell>
          <cell r="G14">
            <v>2019</v>
          </cell>
          <cell r="H14">
            <v>5031</v>
          </cell>
          <cell r="I14" t="str">
            <v>BE</v>
          </cell>
          <cell r="J14" t="str">
            <v>3 ptn</v>
          </cell>
          <cell r="K14" t="str">
            <v>3 ptn</v>
          </cell>
          <cell r="M14" t="str">
            <v>Pater Gillardstraat</v>
          </cell>
          <cell r="N14">
            <v>15</v>
          </cell>
          <cell r="O14">
            <v>3890</v>
          </cell>
          <cell r="P14" t="str">
            <v>Gingelom</v>
          </cell>
          <cell r="Q14" t="str">
            <v>België</v>
          </cell>
          <cell r="R14" t="str">
            <v>13/01/2019</v>
          </cell>
          <cell r="T14" t="str">
            <v>+32 11 88 34 96</v>
          </cell>
          <cell r="U14" t="str">
            <v>+32 476 76 99 19</v>
          </cell>
          <cell r="W14" t="str">
            <v>dlorquin@skynet.be</v>
          </cell>
          <cell r="AA14" t="str">
            <v>Abonnementhouder</v>
          </cell>
        </row>
        <row r="15">
          <cell r="C15" t="str">
            <v>SCHUTTERS,PHILOMENE</v>
          </cell>
          <cell r="D15">
            <v>261252</v>
          </cell>
          <cell r="E15" t="str">
            <v>V</v>
          </cell>
          <cell r="F15">
            <v>18784</v>
          </cell>
          <cell r="G15">
            <v>2019</v>
          </cell>
          <cell r="H15">
            <v>5031</v>
          </cell>
          <cell r="I15" t="str">
            <v>BE</v>
          </cell>
          <cell r="J15" t="str">
            <v>3 ptn</v>
          </cell>
          <cell r="K15" t="str">
            <v>3 ptn</v>
          </cell>
          <cell r="M15" t="str">
            <v>Bronstraat</v>
          </cell>
          <cell r="N15">
            <v>5</v>
          </cell>
          <cell r="O15">
            <v>3400</v>
          </cell>
          <cell r="P15" t="str">
            <v>Landen</v>
          </cell>
          <cell r="Q15" t="str">
            <v>België</v>
          </cell>
          <cell r="R15">
            <v>43743</v>
          </cell>
          <cell r="T15" t="str">
            <v>+32 474 21 83 35</v>
          </cell>
          <cell r="W15" t="str">
            <v>phschutters@hotmail.com</v>
          </cell>
          <cell r="AA15" t="str">
            <v>Abonnementhouder</v>
          </cell>
        </row>
        <row r="16">
          <cell r="C16" t="str">
            <v>ULENAERS,ROBERT</v>
          </cell>
          <cell r="D16">
            <v>261251</v>
          </cell>
          <cell r="E16" t="str">
            <v>M</v>
          </cell>
          <cell r="F16">
            <v>18820</v>
          </cell>
          <cell r="G16">
            <v>2019</v>
          </cell>
          <cell r="H16">
            <v>5031</v>
          </cell>
          <cell r="I16" t="str">
            <v>BE</v>
          </cell>
          <cell r="J16" t="str">
            <v>3 ptn</v>
          </cell>
          <cell r="K16" t="str">
            <v>3 ptn</v>
          </cell>
          <cell r="M16" t="str">
            <v>Bronstraat</v>
          </cell>
          <cell r="N16">
            <v>5</v>
          </cell>
          <cell r="O16">
            <v>3400</v>
          </cell>
          <cell r="P16" t="str">
            <v>Landen</v>
          </cell>
          <cell r="Q16" t="str">
            <v>België</v>
          </cell>
          <cell r="R16">
            <v>43682</v>
          </cell>
          <cell r="T16" t="str">
            <v>+32 478 02 05 16</v>
          </cell>
          <cell r="W16" t="str">
            <v>robulen@hotmail.com</v>
          </cell>
          <cell r="AA16" t="str">
            <v>Abonnementhouder</v>
          </cell>
        </row>
        <row r="17">
          <cell r="C17" t="str">
            <v>Hoebanx,Yolande</v>
          </cell>
          <cell r="D17">
            <v>293173</v>
          </cell>
          <cell r="E17" t="str">
            <v>V</v>
          </cell>
          <cell r="F17">
            <v>19299</v>
          </cell>
          <cell r="G17">
            <v>2019</v>
          </cell>
          <cell r="H17">
            <v>5031</v>
          </cell>
          <cell r="I17" t="str">
            <v>BE</v>
          </cell>
          <cell r="J17" t="str">
            <v>3 ptn</v>
          </cell>
          <cell r="K17" t="str">
            <v>3 ptn</v>
          </cell>
          <cell r="M17" t="str">
            <v>Interleuvenlaan</v>
          </cell>
          <cell r="N17">
            <v>15</v>
          </cell>
          <cell r="O17">
            <v>3400</v>
          </cell>
          <cell r="P17" t="str">
            <v>Landen</v>
          </cell>
          <cell r="Q17" t="str">
            <v>België</v>
          </cell>
          <cell r="R17" t="str">
            <v>15/04/2019</v>
          </cell>
          <cell r="T17" t="str">
            <v>+32 494 89 78 20</v>
          </cell>
          <cell r="W17" t="str">
            <v>yolandehoebanx@gmail.com</v>
          </cell>
          <cell r="AA17" t="str">
            <v>Abonnementhouder</v>
          </cell>
        </row>
        <row r="18">
          <cell r="C18" t="str">
            <v>MARSOUL,MARIE CLAIRE</v>
          </cell>
          <cell r="D18">
            <v>532293</v>
          </cell>
          <cell r="E18" t="str">
            <v>V</v>
          </cell>
          <cell r="F18">
            <v>19513</v>
          </cell>
          <cell r="G18">
            <v>2019</v>
          </cell>
          <cell r="H18">
            <v>5031</v>
          </cell>
          <cell r="I18" t="str">
            <v>BE</v>
          </cell>
          <cell r="J18" t="str">
            <v>3 ptn</v>
          </cell>
          <cell r="K18" t="str">
            <v>3 ptn</v>
          </cell>
          <cell r="M18" t="str">
            <v>Gordelstraat</v>
          </cell>
          <cell r="N18">
            <v>89</v>
          </cell>
          <cell r="O18">
            <v>3400</v>
          </cell>
          <cell r="P18" t="str">
            <v>Landen</v>
          </cell>
          <cell r="Q18" t="str">
            <v>België</v>
          </cell>
          <cell r="R18">
            <v>43559</v>
          </cell>
          <cell r="T18" t="str">
            <v>+32 11 83 26 48</v>
          </cell>
          <cell r="U18" t="str">
            <v>+32 475 56 35 48</v>
          </cell>
          <cell r="W18" t="str">
            <v>marie.claire.marsoul@gmail.com</v>
          </cell>
          <cell r="AA18" t="str">
            <v>Abonnementhouder</v>
          </cell>
        </row>
        <row r="19">
          <cell r="C19" t="str">
            <v>WUYTS,LUC</v>
          </cell>
          <cell r="D19">
            <v>722899</v>
          </cell>
          <cell r="E19" t="str">
            <v>M</v>
          </cell>
          <cell r="F19">
            <v>19732</v>
          </cell>
          <cell r="G19">
            <v>2019</v>
          </cell>
          <cell r="H19">
            <v>5031</v>
          </cell>
          <cell r="I19" t="str">
            <v>BE</v>
          </cell>
          <cell r="J19" t="str">
            <v>3 ptn</v>
          </cell>
          <cell r="K19" t="str">
            <v>3 ptn</v>
          </cell>
          <cell r="M19" t="str">
            <v>Tiensestraat</v>
          </cell>
          <cell r="N19">
            <v>164</v>
          </cell>
          <cell r="O19">
            <v>3400</v>
          </cell>
          <cell r="P19" t="str">
            <v>Landen</v>
          </cell>
          <cell r="Q19" t="str">
            <v>België</v>
          </cell>
          <cell r="R19">
            <v>43712</v>
          </cell>
          <cell r="T19" t="str">
            <v>+32 11 83 12 13</v>
          </cell>
          <cell r="U19" t="str">
            <v>+32 477 91 05 28</v>
          </cell>
          <cell r="W19" t="str">
            <v>wuytsluc@yucom.be</v>
          </cell>
          <cell r="AA19" t="str">
            <v>Abonnementhouder</v>
          </cell>
        </row>
        <row r="20">
          <cell r="C20" t="str">
            <v>ONSIA,LYDIA</v>
          </cell>
          <cell r="D20">
            <v>278581</v>
          </cell>
          <cell r="E20" t="str">
            <v>V</v>
          </cell>
          <cell r="F20">
            <v>19827</v>
          </cell>
          <cell r="G20">
            <v>2019</v>
          </cell>
          <cell r="H20">
            <v>5031</v>
          </cell>
          <cell r="I20" t="str">
            <v>BE</v>
          </cell>
          <cell r="J20" t="str">
            <v>3 ptn</v>
          </cell>
          <cell r="K20" t="str">
            <v>3 ptn</v>
          </cell>
          <cell r="M20" t="str">
            <v>Velmseweg</v>
          </cell>
          <cell r="N20">
            <v>37</v>
          </cell>
          <cell r="O20">
            <v>3404</v>
          </cell>
          <cell r="P20" t="str">
            <v>Attenhoven</v>
          </cell>
          <cell r="Q20" t="str">
            <v>België</v>
          </cell>
          <cell r="R20">
            <v>43712</v>
          </cell>
          <cell r="T20" t="str">
            <v>+32 474 77 54 46</v>
          </cell>
          <cell r="W20" t="str">
            <v>lydiaonsia@outlook.be</v>
          </cell>
          <cell r="AA20" t="str">
            <v>Abonnementhouder</v>
          </cell>
        </row>
        <row r="21">
          <cell r="C21" t="str">
            <v>VERBIST,SONJA</v>
          </cell>
          <cell r="D21">
            <v>520298</v>
          </cell>
          <cell r="E21" t="str">
            <v>V</v>
          </cell>
          <cell r="F21">
            <v>20173</v>
          </cell>
          <cell r="G21">
            <v>2019</v>
          </cell>
          <cell r="H21">
            <v>5031</v>
          </cell>
          <cell r="I21" t="str">
            <v>BE</v>
          </cell>
          <cell r="J21" t="str">
            <v>3 ptn</v>
          </cell>
          <cell r="K21" t="str">
            <v>3 ptn</v>
          </cell>
          <cell r="M21" t="str">
            <v>Kerkstraat</v>
          </cell>
          <cell r="N21">
            <v>21</v>
          </cell>
          <cell r="O21">
            <v>3400</v>
          </cell>
          <cell r="P21" t="str">
            <v>Landen</v>
          </cell>
          <cell r="Q21" t="str">
            <v>België</v>
          </cell>
          <cell r="R21">
            <v>43501</v>
          </cell>
          <cell r="T21" t="str">
            <v>+32 11 88 11 07</v>
          </cell>
          <cell r="W21" t="str">
            <v>verbist.sonja@skynet.be</v>
          </cell>
          <cell r="AA21" t="str">
            <v>Abonnementhouder</v>
          </cell>
        </row>
        <row r="22">
          <cell r="C22" t="str">
            <v>Pauwels,Eddy</v>
          </cell>
          <cell r="D22">
            <v>2184358</v>
          </cell>
          <cell r="E22" t="str">
            <v>M</v>
          </cell>
          <cell r="F22">
            <v>20704</v>
          </cell>
          <cell r="G22">
            <v>2019</v>
          </cell>
          <cell r="H22">
            <v>5031</v>
          </cell>
          <cell r="I22" t="str">
            <v>BE</v>
          </cell>
          <cell r="J22" t="str">
            <v>3 ptn</v>
          </cell>
          <cell r="K22" t="str">
            <v>3 ptn</v>
          </cell>
          <cell r="M22" t="str">
            <v>Lange Eerselsstraat</v>
          </cell>
          <cell r="N22">
            <v>22</v>
          </cell>
          <cell r="O22">
            <v>2200</v>
          </cell>
          <cell r="P22" t="str">
            <v>Herentals</v>
          </cell>
          <cell r="Q22" t="str">
            <v>België</v>
          </cell>
          <cell r="R22" t="str">
            <v>13/01/2019</v>
          </cell>
          <cell r="T22" t="str">
            <v>+32 475 75 55 82</v>
          </cell>
          <cell r="W22" t="str">
            <v>eddy_pauwels@telenet.be</v>
          </cell>
          <cell r="AA22" t="str">
            <v>Abonnementhouder</v>
          </cell>
        </row>
        <row r="23">
          <cell r="C23" t="str">
            <v>BATENS,EDDY</v>
          </cell>
          <cell r="D23">
            <v>75240</v>
          </cell>
          <cell r="E23" t="str">
            <v>M</v>
          </cell>
          <cell r="F23">
            <v>20912</v>
          </cell>
          <cell r="G23">
            <v>2019</v>
          </cell>
          <cell r="H23">
            <v>5031</v>
          </cell>
          <cell r="I23" t="str">
            <v>BE</v>
          </cell>
          <cell r="J23" t="str">
            <v>3 ptn</v>
          </cell>
          <cell r="K23" t="str">
            <v>3 ptn</v>
          </cell>
          <cell r="M23" t="str">
            <v>G. DE STASSARTSTRAAT</v>
          </cell>
          <cell r="N23">
            <v>16</v>
          </cell>
          <cell r="O23">
            <v>2800</v>
          </cell>
          <cell r="P23" t="str">
            <v>MECHELEN</v>
          </cell>
          <cell r="Q23" t="str">
            <v>België</v>
          </cell>
          <cell r="R23">
            <v>43500</v>
          </cell>
          <cell r="S23" t="str">
            <v>IAQQJD</v>
          </cell>
          <cell r="AA23" t="str">
            <v>Abonnementhouder</v>
          </cell>
        </row>
        <row r="24">
          <cell r="C24" t="str">
            <v>Giebens,Luc</v>
          </cell>
          <cell r="D24">
            <v>2100675</v>
          </cell>
          <cell r="E24" t="str">
            <v>M</v>
          </cell>
          <cell r="F24">
            <v>20991</v>
          </cell>
          <cell r="G24">
            <v>2019</v>
          </cell>
          <cell r="H24">
            <v>5031</v>
          </cell>
          <cell r="I24" t="str">
            <v>BE</v>
          </cell>
          <cell r="J24" t="str">
            <v>3 ptn</v>
          </cell>
          <cell r="K24" t="str">
            <v>3 ptn</v>
          </cell>
          <cell r="M24" t="str">
            <v>Walhostraat</v>
          </cell>
          <cell r="N24">
            <v>3</v>
          </cell>
          <cell r="O24">
            <v>3401</v>
          </cell>
          <cell r="P24" t="str">
            <v>Walshoutem</v>
          </cell>
          <cell r="Q24" t="str">
            <v>België</v>
          </cell>
          <cell r="R24" t="str">
            <v>13/01/2019</v>
          </cell>
          <cell r="T24" t="str">
            <v>+32 496 91 08 43</v>
          </cell>
          <cell r="W24" t="str">
            <v>luc.giebens@telenet.be</v>
          </cell>
          <cell r="AA24" t="str">
            <v>Abonnementhouder</v>
          </cell>
        </row>
        <row r="25">
          <cell r="C25" t="str">
            <v>BAESKENS,BART</v>
          </cell>
          <cell r="D25">
            <v>561252</v>
          </cell>
          <cell r="E25" t="str">
            <v>M</v>
          </cell>
          <cell r="F25">
            <v>21073</v>
          </cell>
          <cell r="G25">
            <v>2019</v>
          </cell>
          <cell r="H25">
            <v>5031</v>
          </cell>
          <cell r="I25" t="str">
            <v>BE</v>
          </cell>
          <cell r="J25" t="str">
            <v>25 ptn</v>
          </cell>
          <cell r="K25" t="str">
            <v>25 ptn</v>
          </cell>
          <cell r="M25" t="str">
            <v>St.-Norbertusstraat</v>
          </cell>
          <cell r="N25">
            <v>103</v>
          </cell>
          <cell r="O25">
            <v>3400</v>
          </cell>
          <cell r="P25" t="str">
            <v>Landen</v>
          </cell>
          <cell r="Q25" t="str">
            <v>België</v>
          </cell>
          <cell r="R25" t="str">
            <v>13/01/2019</v>
          </cell>
          <cell r="T25" t="str">
            <v>+32 11 88 57 61</v>
          </cell>
          <cell r="U25" t="str">
            <v>+32 475 53 59 10</v>
          </cell>
          <cell r="W25" t="str">
            <v>bart.baeskens@skynet.be</v>
          </cell>
          <cell r="AA25" t="str">
            <v>Abonnementhouder</v>
          </cell>
        </row>
        <row r="26">
          <cell r="C26" t="str">
            <v>BEYS,MARC</v>
          </cell>
          <cell r="D26">
            <v>64224</v>
          </cell>
          <cell r="E26" t="str">
            <v>M</v>
          </cell>
          <cell r="F26">
            <v>21080</v>
          </cell>
          <cell r="G26">
            <v>2019</v>
          </cell>
          <cell r="H26">
            <v>5031</v>
          </cell>
          <cell r="I26" t="str">
            <v>BE</v>
          </cell>
          <cell r="J26" t="str">
            <v>10 ptn</v>
          </cell>
          <cell r="K26" t="str">
            <v>10 ptn</v>
          </cell>
          <cell r="M26" t="str">
            <v>Dries</v>
          </cell>
          <cell r="N26">
            <v>16</v>
          </cell>
          <cell r="O26">
            <v>3400</v>
          </cell>
          <cell r="P26" t="str">
            <v>Landen</v>
          </cell>
          <cell r="Q26" t="str">
            <v>België</v>
          </cell>
          <cell r="R26" t="str">
            <v>13/01/2019</v>
          </cell>
          <cell r="T26" t="str">
            <v>+32 497 37 17 09</v>
          </cell>
          <cell r="W26" t="str">
            <v>marc.beys@telenet.be</v>
          </cell>
          <cell r="AA26" t="str">
            <v>Abonnementhouder</v>
          </cell>
        </row>
        <row r="27">
          <cell r="C27" t="str">
            <v>MIEVIS,GEORGES</v>
          </cell>
          <cell r="D27">
            <v>536410</v>
          </cell>
          <cell r="E27" t="str">
            <v>M</v>
          </cell>
          <cell r="F27">
            <v>21137</v>
          </cell>
          <cell r="G27">
            <v>2019</v>
          </cell>
          <cell r="H27">
            <v>5031</v>
          </cell>
          <cell r="I27" t="str">
            <v>BE</v>
          </cell>
          <cell r="J27" t="str">
            <v>3 ptn</v>
          </cell>
          <cell r="K27" t="str">
            <v>3 ptn</v>
          </cell>
          <cell r="M27" t="str">
            <v>Waarbeekstraat</v>
          </cell>
          <cell r="N27">
            <v>43</v>
          </cell>
          <cell r="O27">
            <v>3400</v>
          </cell>
          <cell r="P27" t="str">
            <v>Neerwinden</v>
          </cell>
          <cell r="Q27" t="str">
            <v>België</v>
          </cell>
          <cell r="R27" t="str">
            <v>29/05/2019</v>
          </cell>
          <cell r="T27" t="str">
            <v>+32 496 02 30 39</v>
          </cell>
          <cell r="U27" t="str">
            <v>+32 16 78 92 82</v>
          </cell>
          <cell r="W27" t="str">
            <v>georgesmievis@hotmail.com</v>
          </cell>
          <cell r="AA27" t="str">
            <v>Abonnementhouder</v>
          </cell>
        </row>
        <row r="28">
          <cell r="C28" t="str">
            <v>BROUCKMANS,RALPH</v>
          </cell>
          <cell r="D28">
            <v>508369</v>
          </cell>
          <cell r="E28" t="str">
            <v>M</v>
          </cell>
          <cell r="F28">
            <v>21544</v>
          </cell>
          <cell r="G28">
            <v>2019</v>
          </cell>
          <cell r="H28">
            <v>5031</v>
          </cell>
          <cell r="I28" t="str">
            <v>BE</v>
          </cell>
          <cell r="J28" t="str">
            <v>10 ptn</v>
          </cell>
          <cell r="K28" t="str">
            <v>15 ptn</v>
          </cell>
          <cell r="M28" t="str">
            <v>Zoutpoortstraat</v>
          </cell>
          <cell r="N28">
            <v>4</v>
          </cell>
          <cell r="O28">
            <v>3401</v>
          </cell>
          <cell r="P28" t="str">
            <v>Walsbets</v>
          </cell>
          <cell r="Q28" t="str">
            <v>België</v>
          </cell>
          <cell r="R28">
            <v>43467</v>
          </cell>
          <cell r="T28" t="str">
            <v>+32 11 83 12 03</v>
          </cell>
          <cell r="U28" t="str">
            <v>+32 472 73 79 72</v>
          </cell>
          <cell r="W28" t="str">
            <v>ralph.b@telenet.be</v>
          </cell>
        </row>
        <row r="29">
          <cell r="C29" t="str">
            <v>PAUWELS,PHILIPPE</v>
          </cell>
          <cell r="D29">
            <v>87904</v>
          </cell>
          <cell r="E29" t="str">
            <v>M</v>
          </cell>
          <cell r="F29">
            <v>21552</v>
          </cell>
          <cell r="G29">
            <v>2019</v>
          </cell>
          <cell r="H29">
            <v>5031</v>
          </cell>
          <cell r="I29" t="str">
            <v>BE</v>
          </cell>
          <cell r="J29" t="str">
            <v>3 ptn</v>
          </cell>
          <cell r="K29" t="str">
            <v>3 ptn</v>
          </cell>
          <cell r="M29" t="str">
            <v>Filips de Goedelaan</v>
          </cell>
          <cell r="N29">
            <v>7</v>
          </cell>
          <cell r="O29">
            <v>3400</v>
          </cell>
          <cell r="P29" t="str">
            <v>Landen</v>
          </cell>
          <cell r="Q29" t="str">
            <v>België</v>
          </cell>
          <cell r="R29" t="str">
            <v>16/04/2019</v>
          </cell>
          <cell r="T29" t="str">
            <v>+32 475 67 63 44</v>
          </cell>
          <cell r="W29" t="str">
            <v>pauwels.ph@skynet.be</v>
          </cell>
          <cell r="AA29" t="str">
            <v>Abonnementhouder</v>
          </cell>
        </row>
        <row r="30">
          <cell r="C30" t="str">
            <v>Verhaegen,Philip</v>
          </cell>
          <cell r="D30">
            <v>2119656</v>
          </cell>
          <cell r="E30" t="str">
            <v>M</v>
          </cell>
          <cell r="F30">
            <v>21615</v>
          </cell>
          <cell r="G30">
            <v>2019</v>
          </cell>
          <cell r="H30">
            <v>5031</v>
          </cell>
          <cell r="I30" t="str">
            <v>BE</v>
          </cell>
          <cell r="J30" t="str">
            <v>3 ptn</v>
          </cell>
          <cell r="K30" t="str">
            <v>3 ptn</v>
          </cell>
          <cell r="M30" t="str">
            <v>Oude Katsei</v>
          </cell>
          <cell r="N30">
            <v>20</v>
          </cell>
          <cell r="O30">
            <v>3890</v>
          </cell>
          <cell r="P30" t="str">
            <v>Gingelom</v>
          </cell>
          <cell r="Q30" t="str">
            <v>België</v>
          </cell>
          <cell r="R30">
            <v>43713</v>
          </cell>
          <cell r="T30" t="str">
            <v>+32 477 50 61 11</v>
          </cell>
          <cell r="W30" t="str">
            <v>verhaegen_flup@yahoo.com</v>
          </cell>
          <cell r="AA30" t="str">
            <v>Abonnementhouder</v>
          </cell>
        </row>
        <row r="31">
          <cell r="C31" t="str">
            <v>VAN GENECHTEN,ANTOINE</v>
          </cell>
          <cell r="D31">
            <v>708167</v>
          </cell>
          <cell r="E31" t="str">
            <v>M</v>
          </cell>
          <cell r="F31">
            <v>21709</v>
          </cell>
          <cell r="G31">
            <v>2019</v>
          </cell>
          <cell r="H31">
            <v>5031</v>
          </cell>
          <cell r="I31" t="str">
            <v>BE</v>
          </cell>
          <cell r="J31" t="str">
            <v>45 ptn</v>
          </cell>
          <cell r="K31" t="str">
            <v>45 ptn</v>
          </cell>
          <cell r="M31" t="str">
            <v>Goffinstraat</v>
          </cell>
          <cell r="N31">
            <v>36</v>
          </cell>
          <cell r="O31">
            <v>3400</v>
          </cell>
          <cell r="P31" t="str">
            <v>Landen</v>
          </cell>
          <cell r="Q31" t="str">
            <v>België</v>
          </cell>
          <cell r="R31" t="str">
            <v>13/01/2019</v>
          </cell>
          <cell r="T31" t="str">
            <v>+32 11 88 66 21</v>
          </cell>
          <cell r="U31" t="str">
            <v>+32 16 70 10 00</v>
          </cell>
          <cell r="V31" t="str">
            <v>+32 486 48 07 24</v>
          </cell>
          <cell r="W31" t="str">
            <v>vangenechten.toon@scarlet.be</v>
          </cell>
          <cell r="AA31" t="str">
            <v>Abonnementhouder</v>
          </cell>
        </row>
        <row r="32">
          <cell r="C32" t="str">
            <v>MICHAUX,LINDA</v>
          </cell>
          <cell r="D32">
            <v>800110</v>
          </cell>
          <cell r="E32" t="str">
            <v>V</v>
          </cell>
          <cell r="F32">
            <v>22129</v>
          </cell>
          <cell r="G32">
            <v>2019</v>
          </cell>
          <cell r="H32">
            <v>5031</v>
          </cell>
          <cell r="I32" t="str">
            <v>BE</v>
          </cell>
          <cell r="J32" t="str">
            <v>3 ptn</v>
          </cell>
          <cell r="K32" t="str">
            <v>3 ptn</v>
          </cell>
          <cell r="M32" t="str">
            <v>Neerhespenstraat</v>
          </cell>
          <cell r="N32">
            <v>38</v>
          </cell>
          <cell r="O32">
            <v>3400</v>
          </cell>
          <cell r="P32" t="str">
            <v>Landen</v>
          </cell>
          <cell r="Q32" t="str">
            <v>België</v>
          </cell>
          <cell r="R32" t="str">
            <v>16/04/2019</v>
          </cell>
          <cell r="T32" t="str">
            <v>+32 497 85 12 17</v>
          </cell>
          <cell r="W32" t="str">
            <v>lindamichaux@hotmail.com</v>
          </cell>
          <cell r="AA32" t="str">
            <v>Abonnementhouder</v>
          </cell>
        </row>
        <row r="33">
          <cell r="C33" t="str">
            <v>THIJS,GUY</v>
          </cell>
          <cell r="D33">
            <v>293428</v>
          </cell>
          <cell r="E33" t="str">
            <v>M</v>
          </cell>
          <cell r="F33">
            <v>22620</v>
          </cell>
          <cell r="G33">
            <v>2019</v>
          </cell>
          <cell r="H33">
            <v>5031</v>
          </cell>
          <cell r="I33" t="str">
            <v>BE</v>
          </cell>
          <cell r="J33" t="str">
            <v>20 ptn</v>
          </cell>
          <cell r="K33" t="str">
            <v>20 ptn</v>
          </cell>
          <cell r="M33" t="str">
            <v>Charley Belotlaan</v>
          </cell>
          <cell r="N33">
            <v>6</v>
          </cell>
          <cell r="O33">
            <v>3400</v>
          </cell>
          <cell r="P33" t="str">
            <v>Landen</v>
          </cell>
          <cell r="Q33" t="str">
            <v>België</v>
          </cell>
          <cell r="R33" t="str">
            <v>13/01/2019</v>
          </cell>
          <cell r="T33" t="str">
            <v>+32 11 88 46 35</v>
          </cell>
          <cell r="U33" t="str">
            <v>+32 475 34 23 11</v>
          </cell>
          <cell r="W33" t="str">
            <v>guy.thijs@loreal.com</v>
          </cell>
          <cell r="AA33" t="str">
            <v>Abonnementhouder</v>
          </cell>
        </row>
        <row r="34">
          <cell r="C34" t="str">
            <v>RUBENS,VEERLE</v>
          </cell>
          <cell r="D34">
            <v>877967</v>
          </cell>
          <cell r="E34" t="str">
            <v>V</v>
          </cell>
          <cell r="F34">
            <v>22643</v>
          </cell>
          <cell r="G34">
            <v>2019</v>
          </cell>
          <cell r="H34">
            <v>5031</v>
          </cell>
          <cell r="I34" t="str">
            <v>BE</v>
          </cell>
          <cell r="J34" t="str">
            <v>3 ptn</v>
          </cell>
          <cell r="K34" t="str">
            <v>3 ptn</v>
          </cell>
          <cell r="M34" t="str">
            <v>Marktplein</v>
          </cell>
          <cell r="N34">
            <v>7</v>
          </cell>
          <cell r="O34">
            <v>3400</v>
          </cell>
          <cell r="P34" t="str">
            <v>Landen</v>
          </cell>
          <cell r="Q34" t="str">
            <v>België</v>
          </cell>
          <cell r="R34" t="str">
            <v>13/01/2019</v>
          </cell>
          <cell r="W34" t="str">
            <v>marc.somers7@telenet.be</v>
          </cell>
        </row>
        <row r="35">
          <cell r="C35" t="str">
            <v>SOMERS,MARC</v>
          </cell>
          <cell r="D35">
            <v>877968</v>
          </cell>
          <cell r="E35" t="str">
            <v>M</v>
          </cell>
          <cell r="F35">
            <v>22657</v>
          </cell>
          <cell r="G35">
            <v>2019</v>
          </cell>
          <cell r="H35">
            <v>5031</v>
          </cell>
          <cell r="I35" t="str">
            <v>BE</v>
          </cell>
          <cell r="J35" t="str">
            <v>3 ptn</v>
          </cell>
          <cell r="K35" t="str">
            <v>3 ptn</v>
          </cell>
          <cell r="M35" t="str">
            <v>Marktplein</v>
          </cell>
          <cell r="N35">
            <v>7</v>
          </cell>
          <cell r="O35">
            <v>3400</v>
          </cell>
          <cell r="P35" t="str">
            <v>Landen</v>
          </cell>
          <cell r="Q35" t="str">
            <v>België</v>
          </cell>
          <cell r="R35" t="str">
            <v>13/01/2019</v>
          </cell>
          <cell r="T35" t="str">
            <v>+32 11 88 54 76</v>
          </cell>
          <cell r="U35" t="str">
            <v>+32 478 44 09 61</v>
          </cell>
          <cell r="W35" t="str">
            <v>marc.somers7@telenet.be</v>
          </cell>
          <cell r="AA35" t="str">
            <v>Abonnementhouder</v>
          </cell>
        </row>
        <row r="36">
          <cell r="C36" t="str">
            <v>DONNAY,ERIC</v>
          </cell>
          <cell r="D36">
            <v>855233</v>
          </cell>
          <cell r="E36" t="str">
            <v>M</v>
          </cell>
          <cell r="F36">
            <v>22728</v>
          </cell>
          <cell r="G36">
            <v>2019</v>
          </cell>
          <cell r="H36">
            <v>5031</v>
          </cell>
          <cell r="I36" t="str">
            <v>BE</v>
          </cell>
          <cell r="J36" t="str">
            <v>3 ptn</v>
          </cell>
          <cell r="K36" t="str">
            <v>5 ptn</v>
          </cell>
          <cell r="M36" t="str">
            <v>Landenstraat</v>
          </cell>
          <cell r="N36">
            <v>1</v>
          </cell>
          <cell r="O36">
            <v>3890</v>
          </cell>
          <cell r="P36" t="str">
            <v>Gingelom</v>
          </cell>
          <cell r="Q36" t="str">
            <v>België</v>
          </cell>
          <cell r="R36">
            <v>43622</v>
          </cell>
          <cell r="T36" t="str">
            <v>+32 476 58 85 79</v>
          </cell>
          <cell r="W36" t="str">
            <v>edvw2609@gmail.com</v>
          </cell>
          <cell r="AA36" t="str">
            <v>Abonnementhouder</v>
          </cell>
        </row>
        <row r="37">
          <cell r="C37" t="str">
            <v>Fuentes,Fernando</v>
          </cell>
          <cell r="D37">
            <v>2146609</v>
          </cell>
          <cell r="E37" t="str">
            <v>M</v>
          </cell>
          <cell r="F37">
            <v>23213</v>
          </cell>
          <cell r="G37">
            <v>2019</v>
          </cell>
          <cell r="H37">
            <v>5031</v>
          </cell>
          <cell r="I37" t="str">
            <v>BE</v>
          </cell>
          <cell r="J37" t="str">
            <v>3 ptn</v>
          </cell>
          <cell r="K37" t="str">
            <v>3 ptn</v>
          </cell>
          <cell r="M37" t="str">
            <v>Kastelstraat</v>
          </cell>
          <cell r="N37">
            <v>5</v>
          </cell>
          <cell r="O37">
            <v>3404</v>
          </cell>
          <cell r="P37" t="str">
            <v>Attenhoven</v>
          </cell>
          <cell r="Q37" t="str">
            <v>België</v>
          </cell>
          <cell r="R37" t="str">
            <v>15/04/2019</v>
          </cell>
          <cell r="T37" t="str">
            <v>+32 11 72 72 05</v>
          </cell>
          <cell r="W37" t="str">
            <v>nfbuehler@yahoo.com</v>
          </cell>
        </row>
        <row r="38">
          <cell r="C38" t="str">
            <v>GEYPEN,MARTINE</v>
          </cell>
          <cell r="D38">
            <v>517711</v>
          </cell>
          <cell r="E38" t="str">
            <v>V</v>
          </cell>
          <cell r="F38">
            <v>23409</v>
          </cell>
          <cell r="G38">
            <v>2019</v>
          </cell>
          <cell r="H38">
            <v>5031</v>
          </cell>
          <cell r="I38" t="str">
            <v>BE</v>
          </cell>
          <cell r="J38" t="str">
            <v>70 ptn</v>
          </cell>
          <cell r="K38" t="str">
            <v>70 ptn</v>
          </cell>
          <cell r="M38" t="str">
            <v>Karolingerslaan</v>
          </cell>
          <cell r="N38">
            <v>33</v>
          </cell>
          <cell r="O38">
            <v>3400</v>
          </cell>
          <cell r="P38" t="str">
            <v>Landen</v>
          </cell>
          <cell r="Q38" t="str">
            <v>België</v>
          </cell>
          <cell r="R38" t="str">
            <v>22/04/2019</v>
          </cell>
          <cell r="T38" t="str">
            <v>+32 496 69 17 02</v>
          </cell>
          <cell r="AA38" t="str">
            <v>Abonnementhouder</v>
          </cell>
        </row>
        <row r="39">
          <cell r="C39" t="str">
            <v>RIHON,ALAIN</v>
          </cell>
          <cell r="D39">
            <v>880397</v>
          </cell>
          <cell r="E39" t="str">
            <v>M</v>
          </cell>
          <cell r="F39">
            <v>23433</v>
          </cell>
          <cell r="G39">
            <v>2019</v>
          </cell>
          <cell r="H39">
            <v>5031</v>
          </cell>
          <cell r="I39" t="str">
            <v>BE</v>
          </cell>
          <cell r="J39" t="str">
            <v>3 ptn</v>
          </cell>
          <cell r="K39" t="str">
            <v>3 ptn</v>
          </cell>
          <cell r="M39" t="str">
            <v>St.-Norbertusstraat</v>
          </cell>
          <cell r="N39">
            <v>101</v>
          </cell>
          <cell r="O39">
            <v>3400</v>
          </cell>
          <cell r="P39" t="str">
            <v>Landen</v>
          </cell>
          <cell r="Q39" t="str">
            <v>België</v>
          </cell>
          <cell r="R39" t="str">
            <v>13/01/2019</v>
          </cell>
          <cell r="T39" t="str">
            <v>+32 11 88 66 81</v>
          </cell>
          <cell r="U39" t="str">
            <v>+32 478 77 06 70</v>
          </cell>
          <cell r="W39" t="str">
            <v>alainrihon@telenet.be</v>
          </cell>
          <cell r="AA39" t="str">
            <v>Abonnementhouder</v>
          </cell>
        </row>
        <row r="40">
          <cell r="C40" t="str">
            <v>VERBIEST,MARC</v>
          </cell>
          <cell r="D40">
            <v>713348</v>
          </cell>
          <cell r="E40" t="str">
            <v>M</v>
          </cell>
          <cell r="F40">
            <v>23825</v>
          </cell>
          <cell r="G40">
            <v>2019</v>
          </cell>
          <cell r="H40">
            <v>5031</v>
          </cell>
          <cell r="I40" t="str">
            <v>BE</v>
          </cell>
          <cell r="J40" t="str">
            <v>10 ptn</v>
          </cell>
          <cell r="K40" t="str">
            <v>10 ptn</v>
          </cell>
          <cell r="M40" t="str">
            <v>Hertog van Brabantlaan</v>
          </cell>
          <cell r="N40">
            <v>33</v>
          </cell>
          <cell r="O40">
            <v>3400</v>
          </cell>
          <cell r="P40" t="str">
            <v>Landen</v>
          </cell>
          <cell r="Q40" t="str">
            <v>België</v>
          </cell>
          <cell r="R40" t="str">
            <v>13/01/2019</v>
          </cell>
          <cell r="T40" t="str">
            <v>+32 11 88 42 68</v>
          </cell>
          <cell r="U40" t="str">
            <v>+32 494 11 71 10</v>
          </cell>
          <cell r="W40" t="str">
            <v>marc_verbiest@hotmail.com</v>
          </cell>
          <cell r="AA40" t="str">
            <v>Abonnementhouder</v>
          </cell>
        </row>
        <row r="41">
          <cell r="C41" t="str">
            <v>HENDRICKX,BART</v>
          </cell>
          <cell r="D41">
            <v>554086</v>
          </cell>
          <cell r="E41" t="str">
            <v>M</v>
          </cell>
          <cell r="F41">
            <v>23981</v>
          </cell>
          <cell r="G41">
            <v>2019</v>
          </cell>
          <cell r="H41">
            <v>5031</v>
          </cell>
          <cell r="I41" t="str">
            <v>BE</v>
          </cell>
          <cell r="J41" t="str">
            <v>3 ptn</v>
          </cell>
          <cell r="K41" t="str">
            <v>3 ptn</v>
          </cell>
          <cell r="M41" t="str">
            <v>Hannuitsesteenweg</v>
          </cell>
          <cell r="N41">
            <v>78</v>
          </cell>
          <cell r="O41">
            <v>3400</v>
          </cell>
          <cell r="P41" t="str">
            <v>Landen</v>
          </cell>
          <cell r="Q41" t="str">
            <v>België</v>
          </cell>
          <cell r="R41" t="str">
            <v>24/04/2019</v>
          </cell>
          <cell r="T41" t="str">
            <v>+32 11 88 14 74</v>
          </cell>
          <cell r="W41" t="str">
            <v>apohendrickx@telenet.be</v>
          </cell>
          <cell r="AA41" t="str">
            <v>Abonnementhouder</v>
          </cell>
        </row>
        <row r="42">
          <cell r="C42" t="str">
            <v>JANSSENS,BERNARD</v>
          </cell>
          <cell r="D42">
            <v>2057696</v>
          </cell>
          <cell r="E42" t="str">
            <v>M</v>
          </cell>
          <cell r="F42">
            <v>23982</v>
          </cell>
          <cell r="G42">
            <v>2019</v>
          </cell>
          <cell r="H42">
            <v>5031</v>
          </cell>
          <cell r="I42" t="str">
            <v>BE</v>
          </cell>
          <cell r="J42" t="str">
            <v>3 ptn</v>
          </cell>
          <cell r="K42" t="str">
            <v>3 ptn</v>
          </cell>
          <cell r="M42" t="str">
            <v>Raatshovenstraat</v>
          </cell>
          <cell r="N42">
            <v>62</v>
          </cell>
          <cell r="O42">
            <v>3400</v>
          </cell>
          <cell r="P42" t="str">
            <v>Landen</v>
          </cell>
          <cell r="Q42" t="str">
            <v>België</v>
          </cell>
          <cell r="R42" t="str">
            <v>25/04/2019</v>
          </cell>
          <cell r="T42" t="str">
            <v>+32 474 63 00 35</v>
          </cell>
          <cell r="W42" t="str">
            <v>breesmarleen@gmail.com</v>
          </cell>
          <cell r="AA42" t="str">
            <v>Abonnementhouder</v>
          </cell>
        </row>
        <row r="43">
          <cell r="C43" t="str">
            <v>CASTERS,GUY</v>
          </cell>
          <cell r="D43">
            <v>521394</v>
          </cell>
          <cell r="E43" t="str">
            <v>M</v>
          </cell>
          <cell r="F43">
            <v>23994</v>
          </cell>
          <cell r="G43">
            <v>2019</v>
          </cell>
          <cell r="H43">
            <v>5031</v>
          </cell>
          <cell r="I43" t="str">
            <v>BE</v>
          </cell>
          <cell r="J43" t="str">
            <v>20 ptn</v>
          </cell>
          <cell r="K43" t="str">
            <v>20 ptn</v>
          </cell>
          <cell r="M43" t="str">
            <v>St.-Norbertusstraat</v>
          </cell>
          <cell r="N43">
            <v>134</v>
          </cell>
          <cell r="O43">
            <v>3400</v>
          </cell>
          <cell r="P43" t="str">
            <v>Landen</v>
          </cell>
          <cell r="Q43" t="str">
            <v>België</v>
          </cell>
          <cell r="R43" t="str">
            <v>16/04/2019</v>
          </cell>
          <cell r="T43" t="str">
            <v>+32 11 83 20 81</v>
          </cell>
          <cell r="U43" t="str">
            <v>+32 475 39 16 96</v>
          </cell>
          <cell r="W43" t="str">
            <v>guy.casters@gmail.com</v>
          </cell>
          <cell r="AA43" t="str">
            <v>Abonnementhouder</v>
          </cell>
        </row>
        <row r="44">
          <cell r="C44" t="str">
            <v>BEVERDAM,TIMO</v>
          </cell>
          <cell r="D44">
            <v>713283</v>
          </cell>
          <cell r="E44" t="str">
            <v>M</v>
          </cell>
          <cell r="F44">
            <v>24247</v>
          </cell>
          <cell r="G44">
            <v>2019</v>
          </cell>
          <cell r="H44">
            <v>5031</v>
          </cell>
          <cell r="I44" t="str">
            <v>NL</v>
          </cell>
          <cell r="J44" t="str">
            <v>3 ptn</v>
          </cell>
          <cell r="K44" t="str">
            <v>5 ptn</v>
          </cell>
          <cell r="M44" t="str">
            <v>Middelwindenstraat</v>
          </cell>
          <cell r="N44">
            <v>60</v>
          </cell>
          <cell r="O44">
            <v>3400</v>
          </cell>
          <cell r="P44" t="str">
            <v>Overwinden</v>
          </cell>
          <cell r="Q44" t="str">
            <v>België</v>
          </cell>
          <cell r="R44" t="str">
            <v>13/01/2019</v>
          </cell>
          <cell r="T44" t="str">
            <v>+32 479 22 29 27</v>
          </cell>
          <cell r="W44" t="str">
            <v>tb@cardcenter.be</v>
          </cell>
          <cell r="AA44" t="str">
            <v>Abonnementhouder</v>
          </cell>
        </row>
        <row r="45">
          <cell r="C45" t="str">
            <v>LOYAERTS,CARLA</v>
          </cell>
          <cell r="D45">
            <v>579236</v>
          </cell>
          <cell r="E45" t="str">
            <v>V</v>
          </cell>
          <cell r="F45">
            <v>24480</v>
          </cell>
          <cell r="G45">
            <v>2019</v>
          </cell>
          <cell r="H45">
            <v>5031</v>
          </cell>
          <cell r="I45" t="str">
            <v>BE</v>
          </cell>
          <cell r="J45" t="str">
            <v>3 ptn</v>
          </cell>
          <cell r="K45" t="str">
            <v>3 ptn</v>
          </cell>
          <cell r="M45" t="str">
            <v>Willem de Meralaan</v>
          </cell>
          <cell r="N45">
            <v>21</v>
          </cell>
          <cell r="O45">
            <v>3400</v>
          </cell>
          <cell r="P45" t="str">
            <v>Landen</v>
          </cell>
          <cell r="Q45" t="str">
            <v>België</v>
          </cell>
          <cell r="R45">
            <v>43681</v>
          </cell>
          <cell r="T45" t="str">
            <v>+32 497 83 33 93</v>
          </cell>
          <cell r="W45" t="str">
            <v>carla.loyaerts@minfin.fed.be</v>
          </cell>
          <cell r="AA45" t="str">
            <v>Abonnementhouder</v>
          </cell>
        </row>
        <row r="46">
          <cell r="C46" t="str">
            <v>DEVOS,JOERI</v>
          </cell>
          <cell r="D46">
            <v>19112</v>
          </cell>
          <cell r="E46" t="str">
            <v>M</v>
          </cell>
          <cell r="F46">
            <v>24804</v>
          </cell>
          <cell r="G46">
            <v>2019</v>
          </cell>
          <cell r="H46">
            <v>5031</v>
          </cell>
          <cell r="I46" t="str">
            <v>BE</v>
          </cell>
          <cell r="J46" t="str">
            <v>35 ptn</v>
          </cell>
          <cell r="K46" t="str">
            <v>35 ptn</v>
          </cell>
          <cell r="M46" t="str">
            <v>Donkerstraat</v>
          </cell>
          <cell r="N46">
            <v>32</v>
          </cell>
          <cell r="O46">
            <v>3400</v>
          </cell>
          <cell r="P46" t="str">
            <v>Neerwinden</v>
          </cell>
          <cell r="Q46" t="str">
            <v>België</v>
          </cell>
          <cell r="R46" t="str">
            <v>13/01/2019</v>
          </cell>
          <cell r="T46" t="str">
            <v>+32 496 69 10 07</v>
          </cell>
          <cell r="W46" t="str">
            <v>joeri.de.vos1@telenet.be</v>
          </cell>
          <cell r="AA46" t="str">
            <v>Abonnementhouder</v>
          </cell>
        </row>
        <row r="47">
          <cell r="C47" t="str">
            <v>VAN CATTENDYCK,KRISTEL</v>
          </cell>
          <cell r="D47">
            <v>558645</v>
          </cell>
          <cell r="E47" t="str">
            <v>V</v>
          </cell>
          <cell r="F47">
            <v>24881</v>
          </cell>
          <cell r="G47">
            <v>2019</v>
          </cell>
          <cell r="H47">
            <v>5031</v>
          </cell>
          <cell r="I47" t="str">
            <v>BE</v>
          </cell>
          <cell r="J47" t="str">
            <v>3 ptn</v>
          </cell>
          <cell r="K47" t="str">
            <v>3 ptn</v>
          </cell>
          <cell r="M47" t="str">
            <v>Aug. Robijnsstraat</v>
          </cell>
          <cell r="N47" t="str">
            <v>11b</v>
          </cell>
          <cell r="O47">
            <v>3404</v>
          </cell>
          <cell r="P47" t="str">
            <v>Attenhoven</v>
          </cell>
          <cell r="Q47" t="str">
            <v>België</v>
          </cell>
          <cell r="R47" t="str">
            <v>31/05/2019</v>
          </cell>
          <cell r="T47" t="str">
            <v>+32 11 78 43 82</v>
          </cell>
          <cell r="U47" t="str">
            <v>+32 478 25 33 69</v>
          </cell>
          <cell r="W47" t="str">
            <v>kristel.vancattendyck@gmail.com</v>
          </cell>
          <cell r="AA47" t="str">
            <v>Abonnementhouder</v>
          </cell>
        </row>
        <row r="48">
          <cell r="C48" t="str">
            <v>SPITTERS,ERWIN</v>
          </cell>
          <cell r="D48">
            <v>2037057</v>
          </cell>
          <cell r="E48" t="str">
            <v>M</v>
          </cell>
          <cell r="F48">
            <v>24908</v>
          </cell>
          <cell r="G48">
            <v>2019</v>
          </cell>
          <cell r="H48">
            <v>5031</v>
          </cell>
          <cell r="I48" t="str">
            <v>BE</v>
          </cell>
          <cell r="J48" t="str">
            <v>25 ptn</v>
          </cell>
          <cell r="K48" t="str">
            <v>25 ptn</v>
          </cell>
          <cell r="M48" t="str">
            <v>Groenendael</v>
          </cell>
          <cell r="N48">
            <v>8</v>
          </cell>
          <cell r="O48">
            <v>3400</v>
          </cell>
          <cell r="P48" t="str">
            <v>Landen</v>
          </cell>
          <cell r="Q48" t="str">
            <v>België</v>
          </cell>
          <cell r="R48">
            <v>43739</v>
          </cell>
          <cell r="T48" t="str">
            <v>+32 470 99 22 86</v>
          </cell>
          <cell r="W48" t="str">
            <v>erwinspitters@hotmail.com</v>
          </cell>
          <cell r="X48" t="str">
            <v>e.spitters@dhl.com</v>
          </cell>
          <cell r="AA48" t="str">
            <v>Abonnementhouder</v>
          </cell>
        </row>
        <row r="49">
          <cell r="C49" t="str">
            <v>BONTINCK,KOEN</v>
          </cell>
          <cell r="D49">
            <v>558918</v>
          </cell>
          <cell r="E49" t="str">
            <v>M</v>
          </cell>
          <cell r="F49">
            <v>24956</v>
          </cell>
          <cell r="G49">
            <v>2019</v>
          </cell>
          <cell r="H49">
            <v>5031</v>
          </cell>
          <cell r="I49" t="str">
            <v>BE</v>
          </cell>
          <cell r="J49" t="str">
            <v>3 ptn</v>
          </cell>
          <cell r="K49" t="str">
            <v>3 ptn</v>
          </cell>
          <cell r="M49" t="str">
            <v>Oude Tramstraat</v>
          </cell>
          <cell r="N49">
            <v>17</v>
          </cell>
          <cell r="O49">
            <v>3890</v>
          </cell>
          <cell r="P49" t="str">
            <v>Montenaken</v>
          </cell>
          <cell r="Q49" t="str">
            <v>België</v>
          </cell>
          <cell r="R49">
            <v>43775</v>
          </cell>
          <cell r="T49" t="str">
            <v>+32 11 88 37 91</v>
          </cell>
          <cell r="W49" t="str">
            <v>klco@telenet.be</v>
          </cell>
          <cell r="AA49" t="str">
            <v>Abonnementhouder</v>
          </cell>
        </row>
        <row r="50">
          <cell r="C50" t="str">
            <v>VOLONT,PATRICK</v>
          </cell>
          <cell r="D50">
            <v>585609</v>
          </cell>
          <cell r="E50" t="str">
            <v>M</v>
          </cell>
          <cell r="F50">
            <v>25001</v>
          </cell>
          <cell r="G50">
            <v>2019</v>
          </cell>
          <cell r="H50">
            <v>5031</v>
          </cell>
          <cell r="I50" t="str">
            <v>BE</v>
          </cell>
          <cell r="J50" t="str">
            <v>10 ptn</v>
          </cell>
          <cell r="K50" t="str">
            <v>10 ptn</v>
          </cell>
          <cell r="M50" t="str">
            <v>Betasiërsplein</v>
          </cell>
          <cell r="N50">
            <v>11</v>
          </cell>
          <cell r="O50">
            <v>3400</v>
          </cell>
          <cell r="P50" t="str">
            <v>Landen</v>
          </cell>
          <cell r="Q50" t="str">
            <v>België</v>
          </cell>
          <cell r="R50" t="str">
            <v>18/01/2019</v>
          </cell>
          <cell r="T50" t="str">
            <v>+32 11 83 20 76</v>
          </cell>
          <cell r="U50" t="str">
            <v>+32 477 58 17 05</v>
          </cell>
          <cell r="W50" t="str">
            <v>patrick.volont@skynet.be</v>
          </cell>
          <cell r="AA50" t="str">
            <v>Abonnementhouder</v>
          </cell>
        </row>
        <row r="51">
          <cell r="C51" t="str">
            <v>LINGIER,RITA</v>
          </cell>
          <cell r="D51">
            <v>889144</v>
          </cell>
          <cell r="E51" t="str">
            <v>V</v>
          </cell>
          <cell r="F51">
            <v>25063</v>
          </cell>
          <cell r="G51">
            <v>2019</v>
          </cell>
          <cell r="H51">
            <v>5031</v>
          </cell>
          <cell r="I51" t="str">
            <v>BE</v>
          </cell>
          <cell r="J51" t="str">
            <v>3 ptn</v>
          </cell>
          <cell r="K51" t="str">
            <v>3 ptn</v>
          </cell>
          <cell r="M51" t="str">
            <v>Stationsstraat</v>
          </cell>
          <cell r="N51">
            <v>10</v>
          </cell>
          <cell r="O51">
            <v>3400</v>
          </cell>
          <cell r="P51" t="str">
            <v>Landen</v>
          </cell>
          <cell r="Q51" t="str">
            <v>België</v>
          </cell>
          <cell r="R51">
            <v>43712</v>
          </cell>
          <cell r="T51" t="str">
            <v>+32 486 99 70 15</v>
          </cell>
          <cell r="W51" t="str">
            <v>ritalingier68@gmail.com</v>
          </cell>
          <cell r="AA51" t="str">
            <v>Abonnementhouder</v>
          </cell>
        </row>
        <row r="52">
          <cell r="C52" t="str">
            <v>Dellaert,Diederik</v>
          </cell>
          <cell r="D52">
            <v>202509</v>
          </cell>
          <cell r="E52" t="str">
            <v>M</v>
          </cell>
          <cell r="F52">
            <v>25146</v>
          </cell>
          <cell r="G52">
            <v>2019</v>
          </cell>
          <cell r="H52">
            <v>5031</v>
          </cell>
          <cell r="I52" t="str">
            <v>BE</v>
          </cell>
          <cell r="J52" t="str">
            <v>3 ptn</v>
          </cell>
          <cell r="K52" t="str">
            <v>3 ptn</v>
          </cell>
          <cell r="M52" t="str">
            <v>Bertreestraat</v>
          </cell>
          <cell r="N52">
            <v>33</v>
          </cell>
          <cell r="O52">
            <v>3401</v>
          </cell>
          <cell r="P52" t="str">
            <v>Walshoutem</v>
          </cell>
          <cell r="Q52" t="str">
            <v>België</v>
          </cell>
          <cell r="R52">
            <v>43682</v>
          </cell>
          <cell r="T52" t="str">
            <v>+32 497 43 79 72</v>
          </cell>
          <cell r="W52" t="str">
            <v>dikkie.dellaert@gmail.com</v>
          </cell>
          <cell r="AA52" t="str">
            <v>Abonnementhouder</v>
          </cell>
        </row>
        <row r="53">
          <cell r="C53" t="str">
            <v>Haesendonck,Guy</v>
          </cell>
          <cell r="D53">
            <v>2199116</v>
          </cell>
          <cell r="E53" t="str">
            <v>M</v>
          </cell>
          <cell r="F53">
            <v>25264</v>
          </cell>
          <cell r="G53">
            <v>2019</v>
          </cell>
          <cell r="H53">
            <v>5031</v>
          </cell>
          <cell r="I53" t="str">
            <v>BE</v>
          </cell>
          <cell r="J53" t="str">
            <v>3 ptn</v>
          </cell>
          <cell r="K53" t="str">
            <v>3 ptn</v>
          </cell>
          <cell r="M53" t="str">
            <v>Grumstraat</v>
          </cell>
          <cell r="N53">
            <v>91</v>
          </cell>
          <cell r="O53">
            <v>3400</v>
          </cell>
          <cell r="P53" t="str">
            <v>Landen</v>
          </cell>
          <cell r="Q53" t="str">
            <v>België</v>
          </cell>
          <cell r="R53" t="str">
            <v>15/05/2019</v>
          </cell>
          <cell r="T53" t="str">
            <v>+32 472 30 10 68</v>
          </cell>
          <cell r="W53" t="str">
            <v>ghaesendonck@gmail.com</v>
          </cell>
        </row>
        <row r="54">
          <cell r="C54" t="str">
            <v>VANDEVELDE,SIEGFRIED</v>
          </cell>
          <cell r="D54">
            <v>557029</v>
          </cell>
          <cell r="E54" t="str">
            <v>M</v>
          </cell>
          <cell r="F54">
            <v>25403</v>
          </cell>
          <cell r="G54">
            <v>2019</v>
          </cell>
          <cell r="H54">
            <v>5031</v>
          </cell>
          <cell r="I54" t="str">
            <v>BE</v>
          </cell>
          <cell r="J54" t="str">
            <v>45 ptn</v>
          </cell>
          <cell r="K54" t="str">
            <v>45 ptn</v>
          </cell>
          <cell r="M54" t="str">
            <v>St.-Norbertusstraat</v>
          </cell>
          <cell r="N54">
            <v>150</v>
          </cell>
          <cell r="O54">
            <v>3400</v>
          </cell>
          <cell r="P54" t="str">
            <v>Landen</v>
          </cell>
          <cell r="Q54" t="str">
            <v>België</v>
          </cell>
          <cell r="R54" t="str">
            <v>13/05/2019</v>
          </cell>
          <cell r="T54" t="str">
            <v>+32 476 20 71 81</v>
          </cell>
          <cell r="W54" t="str">
            <v>sieg_vandevelde@hotmail.com</v>
          </cell>
          <cell r="AA54" t="str">
            <v>Abonnementhouder</v>
          </cell>
        </row>
        <row r="55">
          <cell r="C55" t="str">
            <v>LUX,JEROEN</v>
          </cell>
          <cell r="D55">
            <v>713319</v>
          </cell>
          <cell r="E55" t="str">
            <v>M</v>
          </cell>
          <cell r="F55">
            <v>25542</v>
          </cell>
          <cell r="G55">
            <v>2019</v>
          </cell>
          <cell r="H55">
            <v>5031</v>
          </cell>
          <cell r="I55" t="str">
            <v>BE</v>
          </cell>
          <cell r="J55" t="str">
            <v>20 ptn</v>
          </cell>
          <cell r="K55" t="str">
            <v>20 ptn</v>
          </cell>
          <cell r="M55" t="str">
            <v>Wezerenstraat</v>
          </cell>
          <cell r="N55">
            <v>315</v>
          </cell>
          <cell r="O55">
            <v>3401</v>
          </cell>
          <cell r="P55" t="str">
            <v>Wezeren</v>
          </cell>
          <cell r="Q55" t="str">
            <v>België</v>
          </cell>
          <cell r="R55" t="str">
            <v>13/01/2019</v>
          </cell>
          <cell r="T55" t="str">
            <v>+32 11 88 68 23</v>
          </cell>
          <cell r="U55" t="str">
            <v>+32 478 24 43 21</v>
          </cell>
          <cell r="W55" t="str">
            <v>lux_muller@hotmail.com</v>
          </cell>
        </row>
        <row r="56">
          <cell r="C56" t="str">
            <v>VANRIJKEL,KRISTOF</v>
          </cell>
          <cell r="D56">
            <v>583079</v>
          </cell>
          <cell r="E56" t="str">
            <v>M</v>
          </cell>
          <cell r="F56">
            <v>25589</v>
          </cell>
          <cell r="G56">
            <v>2019</v>
          </cell>
          <cell r="H56">
            <v>5031</v>
          </cell>
          <cell r="I56" t="str">
            <v>BE</v>
          </cell>
          <cell r="J56" t="str">
            <v>10 ptn</v>
          </cell>
          <cell r="K56" t="str">
            <v>10 ptn</v>
          </cell>
          <cell r="M56" t="str">
            <v>Stationsstraat</v>
          </cell>
          <cell r="N56">
            <v>75</v>
          </cell>
          <cell r="O56">
            <v>3400</v>
          </cell>
          <cell r="P56" t="str">
            <v>Eliksem</v>
          </cell>
          <cell r="Q56" t="str">
            <v>België</v>
          </cell>
          <cell r="R56" t="str">
            <v>22/03/2019</v>
          </cell>
          <cell r="T56" t="str">
            <v>+32 479 20 42 85</v>
          </cell>
          <cell r="W56" t="str">
            <v>altromodo@telenet.be</v>
          </cell>
          <cell r="AA56" t="str">
            <v>Abonnementhouder</v>
          </cell>
        </row>
        <row r="57">
          <cell r="C57" t="str">
            <v>HERMANS,NATHALIE</v>
          </cell>
          <cell r="D57">
            <v>2037058</v>
          </cell>
          <cell r="E57" t="str">
            <v>V</v>
          </cell>
          <cell r="F57">
            <v>25590</v>
          </cell>
          <cell r="G57">
            <v>2019</v>
          </cell>
          <cell r="H57">
            <v>5050</v>
          </cell>
          <cell r="I57" t="str">
            <v>BE</v>
          </cell>
          <cell r="J57" t="str">
            <v>15 ptn</v>
          </cell>
          <cell r="K57" t="str">
            <v>25 ptn</v>
          </cell>
          <cell r="M57" t="str">
            <v>Groenendael</v>
          </cell>
          <cell r="N57">
            <v>8</v>
          </cell>
          <cell r="O57">
            <v>3400</v>
          </cell>
          <cell r="P57" t="str">
            <v>Landen</v>
          </cell>
          <cell r="Q57" t="str">
            <v>België</v>
          </cell>
          <cell r="R57" t="str">
            <v>16/01/2019</v>
          </cell>
          <cell r="T57" t="str">
            <v>+32 473 85 69 37</v>
          </cell>
          <cell r="U57" t="str">
            <v>+32 11 60 26 95</v>
          </cell>
          <cell r="W57" t="str">
            <v>nathaliemmhermans@hotmail.com</v>
          </cell>
        </row>
        <row r="58">
          <cell r="C58" t="str">
            <v>Nys-Breda,Eric</v>
          </cell>
          <cell r="D58">
            <v>2066738</v>
          </cell>
          <cell r="E58" t="str">
            <v>M</v>
          </cell>
          <cell r="F58">
            <v>25604</v>
          </cell>
          <cell r="G58">
            <v>2019</v>
          </cell>
          <cell r="H58">
            <v>5031</v>
          </cell>
          <cell r="I58" t="str">
            <v>BE</v>
          </cell>
          <cell r="J58" t="str">
            <v>5 ptn</v>
          </cell>
          <cell r="K58" t="str">
            <v>5 ptn</v>
          </cell>
          <cell r="M58" t="str">
            <v>Rue de la Chapelle</v>
          </cell>
          <cell r="N58" t="str">
            <v>13-a</v>
          </cell>
          <cell r="O58">
            <v>4280</v>
          </cell>
          <cell r="P58" t="str">
            <v>Merdorp</v>
          </cell>
          <cell r="Q58" t="str">
            <v>België</v>
          </cell>
          <cell r="R58" t="str">
            <v>13/01/2019</v>
          </cell>
          <cell r="T58" t="str">
            <v>+32 477 39 03 51</v>
          </cell>
          <cell r="W58" t="str">
            <v>bredanys@yahoo.fr</v>
          </cell>
          <cell r="AA58" t="str">
            <v>Abonnementhouder</v>
          </cell>
        </row>
        <row r="59">
          <cell r="C59" t="str">
            <v>Guilliams,Koen</v>
          </cell>
          <cell r="D59">
            <v>220676</v>
          </cell>
          <cell r="E59" t="str">
            <v>M</v>
          </cell>
          <cell r="F59">
            <v>25651</v>
          </cell>
          <cell r="G59">
            <v>2019</v>
          </cell>
          <cell r="H59">
            <v>5031</v>
          </cell>
          <cell r="I59" t="str">
            <v>BE</v>
          </cell>
          <cell r="J59" t="str">
            <v>3 ptn</v>
          </cell>
          <cell r="K59" t="str">
            <v>3 ptn</v>
          </cell>
          <cell r="M59" t="str">
            <v>Oude Katsei</v>
          </cell>
          <cell r="N59" t="str">
            <v>18/A</v>
          </cell>
          <cell r="O59">
            <v>3890</v>
          </cell>
          <cell r="P59" t="str">
            <v>Gingelom</v>
          </cell>
          <cell r="Q59" t="str">
            <v>België</v>
          </cell>
          <cell r="R59" t="str">
            <v>13/05/2019</v>
          </cell>
          <cell r="T59" t="str">
            <v>+32 495 28 52 67</v>
          </cell>
          <cell r="W59" t="str">
            <v>koen.guilliams@telenet.be</v>
          </cell>
          <cell r="AA59" t="str">
            <v>Abonnementhouder</v>
          </cell>
        </row>
        <row r="60">
          <cell r="C60" t="str">
            <v>PERMENTIER,NICO</v>
          </cell>
          <cell r="D60">
            <v>2036138</v>
          </cell>
          <cell r="E60" t="str">
            <v>M</v>
          </cell>
          <cell r="F60">
            <v>25664</v>
          </cell>
          <cell r="G60">
            <v>2019</v>
          </cell>
          <cell r="H60">
            <v>5031</v>
          </cell>
          <cell r="I60" t="str">
            <v>BE</v>
          </cell>
          <cell r="J60" t="str">
            <v>3 ptn</v>
          </cell>
          <cell r="K60" t="str">
            <v>3 ptn</v>
          </cell>
          <cell r="M60" t="str">
            <v>Langstraat</v>
          </cell>
          <cell r="N60" t="str">
            <v>1a</v>
          </cell>
          <cell r="O60">
            <v>3806</v>
          </cell>
          <cell r="P60" t="str">
            <v>Velm</v>
          </cell>
          <cell r="Q60" t="str">
            <v>België</v>
          </cell>
          <cell r="R60" t="str">
            <v>20/03/2019</v>
          </cell>
          <cell r="T60" t="str">
            <v>+32 485 36 97 24</v>
          </cell>
          <cell r="W60" t="str">
            <v>reddel@gmail.com</v>
          </cell>
          <cell r="AA60" t="str">
            <v>Abonnementhouder</v>
          </cell>
        </row>
        <row r="61">
          <cell r="C61" t="str">
            <v>Buhler,Nathalie</v>
          </cell>
          <cell r="D61">
            <v>2146598</v>
          </cell>
          <cell r="E61" t="str">
            <v>V</v>
          </cell>
          <cell r="F61">
            <v>25955</v>
          </cell>
          <cell r="G61">
            <v>2019</v>
          </cell>
          <cell r="H61">
            <v>5031</v>
          </cell>
          <cell r="I61" t="str">
            <v>BE</v>
          </cell>
          <cell r="J61" t="str">
            <v>3 ptn</v>
          </cell>
          <cell r="K61" t="str">
            <v>3 ptn</v>
          </cell>
          <cell r="M61" t="str">
            <v>Kastelstraat</v>
          </cell>
          <cell r="N61">
            <v>5</v>
          </cell>
          <cell r="O61">
            <v>3404</v>
          </cell>
          <cell r="P61" t="str">
            <v>Attenhoven</v>
          </cell>
          <cell r="Q61" t="str">
            <v>België</v>
          </cell>
          <cell r="R61" t="str">
            <v>15/04/2019</v>
          </cell>
          <cell r="T61" t="str">
            <v>+32 11 72 72 05</v>
          </cell>
          <cell r="W61" t="str">
            <v>nfbuehler@yahoo.com</v>
          </cell>
          <cell r="AA61" t="str">
            <v>Abonnementhouder</v>
          </cell>
        </row>
        <row r="62">
          <cell r="C62" t="str">
            <v>Vanmarsenille,Steven</v>
          </cell>
          <cell r="D62">
            <v>2127353</v>
          </cell>
          <cell r="E62" t="str">
            <v>M</v>
          </cell>
          <cell r="F62">
            <v>26302</v>
          </cell>
          <cell r="G62">
            <v>2019</v>
          </cell>
          <cell r="H62">
            <v>5050</v>
          </cell>
          <cell r="I62" t="str">
            <v>BE</v>
          </cell>
          <cell r="J62" t="str">
            <v>3 ptn</v>
          </cell>
          <cell r="K62" t="str">
            <v>3 ptn</v>
          </cell>
          <cell r="M62" t="str">
            <v>Gingelomstraat</v>
          </cell>
          <cell r="N62">
            <v>15</v>
          </cell>
          <cell r="O62">
            <v>3400</v>
          </cell>
          <cell r="P62" t="str">
            <v>Landen</v>
          </cell>
          <cell r="Q62" t="str">
            <v>België</v>
          </cell>
          <cell r="R62" t="str">
            <v>21/02/2019</v>
          </cell>
          <cell r="T62" t="str">
            <v>+32 499 57 59 64</v>
          </cell>
          <cell r="U62" t="str">
            <v>+32 11 69 54 64</v>
          </cell>
          <cell r="W62" t="str">
            <v>svanmarsenille@gmail.com</v>
          </cell>
          <cell r="AA62" t="str">
            <v>Abonnementhouder</v>
          </cell>
        </row>
        <row r="63">
          <cell r="C63" t="str">
            <v>PERMENTIER,MARCO</v>
          </cell>
          <cell r="D63">
            <v>2034412</v>
          </cell>
          <cell r="E63" t="str">
            <v>M</v>
          </cell>
          <cell r="F63">
            <v>26418</v>
          </cell>
          <cell r="G63">
            <v>2019</v>
          </cell>
          <cell r="H63">
            <v>5031</v>
          </cell>
          <cell r="I63" t="str">
            <v>BE</v>
          </cell>
          <cell r="J63" t="str">
            <v>15 ptn</v>
          </cell>
          <cell r="K63" t="str">
            <v>15 ptn</v>
          </cell>
          <cell r="M63" t="str">
            <v>Raatshovenstraat</v>
          </cell>
          <cell r="N63">
            <v>20</v>
          </cell>
          <cell r="O63">
            <v>3400</v>
          </cell>
          <cell r="P63" t="str">
            <v>Landen</v>
          </cell>
          <cell r="Q63" t="str">
            <v>België</v>
          </cell>
          <cell r="R63" t="str">
            <v>13/01/2019</v>
          </cell>
          <cell r="T63" t="str">
            <v>+32 479 25 66 57</v>
          </cell>
          <cell r="W63" t="str">
            <v>marco.permentier@gmail.com</v>
          </cell>
          <cell r="AA63" t="str">
            <v>Abonnementhouder</v>
          </cell>
        </row>
        <row r="64">
          <cell r="C64" t="str">
            <v>TRIMPENEERS,PIET</v>
          </cell>
          <cell r="D64">
            <v>777455</v>
          </cell>
          <cell r="E64" t="str">
            <v>M</v>
          </cell>
          <cell r="F64">
            <v>26444</v>
          </cell>
          <cell r="G64">
            <v>2019</v>
          </cell>
          <cell r="H64">
            <v>5031</v>
          </cell>
          <cell r="I64" t="str">
            <v>BE</v>
          </cell>
          <cell r="J64" t="str">
            <v>70 ptn</v>
          </cell>
          <cell r="K64" t="str">
            <v>70 ptn</v>
          </cell>
          <cell r="M64" t="str">
            <v>Lindenhofstraat</v>
          </cell>
          <cell r="N64">
            <v>8</v>
          </cell>
          <cell r="O64">
            <v>3400</v>
          </cell>
          <cell r="P64" t="str">
            <v>Landen</v>
          </cell>
          <cell r="Q64" t="str">
            <v>België</v>
          </cell>
          <cell r="R64">
            <v>43589</v>
          </cell>
          <cell r="T64" t="str">
            <v>+32 477 70 63 84</v>
          </cell>
          <cell r="W64" t="str">
            <v>pieter.trimpeneers@telenet.be</v>
          </cell>
          <cell r="AA64" t="str">
            <v>Abonnementhouder</v>
          </cell>
        </row>
        <row r="65">
          <cell r="C65" t="str">
            <v>Van Hecke,Martine</v>
          </cell>
          <cell r="D65">
            <v>2112370</v>
          </cell>
          <cell r="E65" t="str">
            <v>V</v>
          </cell>
          <cell r="F65">
            <v>26501</v>
          </cell>
          <cell r="G65">
            <v>2019</v>
          </cell>
          <cell r="H65">
            <v>5050</v>
          </cell>
          <cell r="I65" t="str">
            <v>BE</v>
          </cell>
          <cell r="J65" t="str">
            <v>25 ptn</v>
          </cell>
          <cell r="K65" t="str">
            <v>25 ptn</v>
          </cell>
          <cell r="M65" t="str">
            <v>Gingelomstraat</v>
          </cell>
          <cell r="N65">
            <v>15</v>
          </cell>
          <cell r="O65">
            <v>3400</v>
          </cell>
          <cell r="P65" t="str">
            <v>Landen</v>
          </cell>
          <cell r="Q65" t="str">
            <v>België</v>
          </cell>
          <cell r="R65" t="str">
            <v>16/01/2019</v>
          </cell>
          <cell r="T65" t="str">
            <v>+32 499 98 70 20</v>
          </cell>
          <cell r="W65" t="str">
            <v>martine.vanhecke@yahoo.com</v>
          </cell>
        </row>
        <row r="66">
          <cell r="C66" t="str">
            <v>PEETERS,JERY</v>
          </cell>
          <cell r="D66">
            <v>563289</v>
          </cell>
          <cell r="E66" t="str">
            <v>M</v>
          </cell>
          <cell r="F66">
            <v>26506</v>
          </cell>
          <cell r="G66">
            <v>2019</v>
          </cell>
          <cell r="H66">
            <v>5031</v>
          </cell>
          <cell r="I66" t="str">
            <v>BE</v>
          </cell>
          <cell r="J66" t="str">
            <v>35 ptn</v>
          </cell>
          <cell r="K66" t="str">
            <v>35 ptn</v>
          </cell>
          <cell r="M66" t="str">
            <v>Sint-Norbertusstraat</v>
          </cell>
          <cell r="N66">
            <v>152</v>
          </cell>
          <cell r="O66">
            <v>3400</v>
          </cell>
          <cell r="P66" t="str">
            <v>LANDEN</v>
          </cell>
          <cell r="Q66" t="str">
            <v>België</v>
          </cell>
          <cell r="R66">
            <v>43739</v>
          </cell>
          <cell r="T66" t="str">
            <v>+32 11 88 56 64</v>
          </cell>
          <cell r="U66" t="str">
            <v>+32 475 43 09 63</v>
          </cell>
          <cell r="W66" t="str">
            <v>jer2607@yahoo.com</v>
          </cell>
          <cell r="AA66" t="str">
            <v>Abonnementhouder</v>
          </cell>
        </row>
        <row r="67">
          <cell r="C67" t="str">
            <v>Stof,Tania</v>
          </cell>
          <cell r="D67">
            <v>2088530</v>
          </cell>
          <cell r="E67" t="str">
            <v>V</v>
          </cell>
          <cell r="F67">
            <v>26568</v>
          </cell>
          <cell r="G67">
            <v>2019</v>
          </cell>
          <cell r="H67">
            <v>5031</v>
          </cell>
          <cell r="I67" t="str">
            <v>BE</v>
          </cell>
          <cell r="J67" t="str">
            <v>3 ptn</v>
          </cell>
          <cell r="K67" t="str">
            <v>3 ptn</v>
          </cell>
          <cell r="M67" t="str">
            <v>Bergstraat</v>
          </cell>
          <cell r="N67">
            <v>33</v>
          </cell>
          <cell r="O67">
            <v>3404</v>
          </cell>
          <cell r="P67" t="str">
            <v>Neerlanden</v>
          </cell>
          <cell r="Q67" t="str">
            <v>België</v>
          </cell>
          <cell r="R67" t="str">
            <v>31/03/2019</v>
          </cell>
          <cell r="T67" t="str">
            <v>+32 485 78 75 69</v>
          </cell>
          <cell r="W67" t="str">
            <v>taniastof@gmail.com</v>
          </cell>
        </row>
        <row r="68">
          <cell r="C68" t="str">
            <v>Van edom,Marco</v>
          </cell>
          <cell r="D68">
            <v>2201754</v>
          </cell>
          <cell r="E68" t="str">
            <v>M</v>
          </cell>
          <cell r="F68">
            <v>26623</v>
          </cell>
          <cell r="G68">
            <v>2019</v>
          </cell>
          <cell r="H68">
            <v>5031</v>
          </cell>
          <cell r="I68" t="str">
            <v>BE</v>
          </cell>
          <cell r="J68" t="str">
            <v>3 ptn</v>
          </cell>
          <cell r="K68" t="str">
            <v>3 ptn</v>
          </cell>
          <cell r="M68" t="str">
            <v>Torenstraat</v>
          </cell>
          <cell r="N68">
            <v>24</v>
          </cell>
          <cell r="O68">
            <v>3400</v>
          </cell>
          <cell r="P68" t="str">
            <v>Overwinden</v>
          </cell>
          <cell r="Q68" t="str">
            <v>België</v>
          </cell>
          <cell r="R68" t="str">
            <v>14/06/2019</v>
          </cell>
          <cell r="T68" t="str">
            <v>+32 476 31 88 27</v>
          </cell>
          <cell r="W68" t="str">
            <v>marco.vanedom@telenet.be</v>
          </cell>
          <cell r="AA68" t="str">
            <v>Abonnementhouder</v>
          </cell>
        </row>
        <row r="69">
          <cell r="C69" t="str">
            <v>LUX,JOOST</v>
          </cell>
          <cell r="D69">
            <v>713321</v>
          </cell>
          <cell r="E69" t="str">
            <v>M</v>
          </cell>
          <cell r="F69">
            <v>26652</v>
          </cell>
          <cell r="G69">
            <v>2019</v>
          </cell>
          <cell r="H69">
            <v>5031</v>
          </cell>
          <cell r="I69" t="str">
            <v>BE</v>
          </cell>
          <cell r="J69" t="str">
            <v>3 ptn</v>
          </cell>
          <cell r="K69" t="str">
            <v>3 ptn</v>
          </cell>
          <cell r="M69" t="str">
            <v>O. Raeymaeckersstraat</v>
          </cell>
          <cell r="N69">
            <v>25</v>
          </cell>
          <cell r="O69">
            <v>3400</v>
          </cell>
          <cell r="P69" t="str">
            <v>Landen</v>
          </cell>
          <cell r="Q69" t="str">
            <v>België</v>
          </cell>
          <cell r="R69" t="str">
            <v>16/04/2019</v>
          </cell>
          <cell r="T69" t="str">
            <v>+32 471 90 70 36</v>
          </cell>
          <cell r="W69" t="str">
            <v>lux.joost@gmail.com</v>
          </cell>
          <cell r="AA69" t="str">
            <v>Abonnementhouder</v>
          </cell>
        </row>
        <row r="70">
          <cell r="C70" t="str">
            <v>SCHEPERS,JAN</v>
          </cell>
          <cell r="D70">
            <v>532305</v>
          </cell>
          <cell r="E70" t="str">
            <v>M</v>
          </cell>
          <cell r="F70">
            <v>26724</v>
          </cell>
          <cell r="G70">
            <v>2019</v>
          </cell>
          <cell r="H70">
            <v>5031</v>
          </cell>
          <cell r="I70" t="str">
            <v>BE</v>
          </cell>
          <cell r="J70" t="str">
            <v>25 ptn</v>
          </cell>
          <cell r="K70" t="str">
            <v>25 ptn</v>
          </cell>
          <cell r="M70" t="str">
            <v>Grootveldstraat</v>
          </cell>
          <cell r="N70" t="str">
            <v>3B12</v>
          </cell>
          <cell r="O70">
            <v>3400</v>
          </cell>
          <cell r="P70" t="str">
            <v>Landen</v>
          </cell>
          <cell r="Q70" t="str">
            <v>België</v>
          </cell>
          <cell r="R70">
            <v>43587</v>
          </cell>
          <cell r="T70" t="str">
            <v>+32 475 41 60 14</v>
          </cell>
          <cell r="W70" t="str">
            <v>jan@schepers.be</v>
          </cell>
          <cell r="AA70" t="str">
            <v>Abonnementhouder</v>
          </cell>
        </row>
        <row r="71">
          <cell r="C71" t="str">
            <v>FREDERICKX,ELSIE</v>
          </cell>
          <cell r="D71">
            <v>543918</v>
          </cell>
          <cell r="E71" t="str">
            <v>V</v>
          </cell>
          <cell r="F71">
            <v>26838</v>
          </cell>
          <cell r="G71">
            <v>2019</v>
          </cell>
          <cell r="H71">
            <v>5031</v>
          </cell>
          <cell r="I71" t="str">
            <v>BE</v>
          </cell>
          <cell r="J71" t="str">
            <v>65 ptn</v>
          </cell>
          <cell r="K71" t="str">
            <v>65 ptn</v>
          </cell>
          <cell r="M71" t="str">
            <v>Deleydtstraat</v>
          </cell>
          <cell r="N71">
            <v>28</v>
          </cell>
          <cell r="O71">
            <v>3401</v>
          </cell>
          <cell r="P71" t="str">
            <v>Waasmont</v>
          </cell>
          <cell r="Q71" t="str">
            <v>België</v>
          </cell>
          <cell r="R71" t="str">
            <v>29/05/2019</v>
          </cell>
          <cell r="T71" t="str">
            <v>+32 11 58 02 60</v>
          </cell>
          <cell r="U71" t="str">
            <v>+32 497 45 99 93</v>
          </cell>
          <cell r="W71" t="str">
            <v>elsiefrederickx@outlook.com</v>
          </cell>
        </row>
        <row r="72">
          <cell r="C72" t="str">
            <v>GIJBELS,GERD</v>
          </cell>
          <cell r="D72">
            <v>2034343</v>
          </cell>
          <cell r="E72" t="str">
            <v>M</v>
          </cell>
          <cell r="F72">
            <v>26971</v>
          </cell>
          <cell r="G72">
            <v>2019</v>
          </cell>
          <cell r="H72">
            <v>5031</v>
          </cell>
          <cell r="I72" t="str">
            <v>BE</v>
          </cell>
          <cell r="J72" t="str">
            <v>25 ptn</v>
          </cell>
          <cell r="K72" t="str">
            <v>25 ptn</v>
          </cell>
          <cell r="M72" t="str">
            <v>Raatshovenstraat</v>
          </cell>
          <cell r="N72">
            <v>109</v>
          </cell>
          <cell r="O72">
            <v>3400</v>
          </cell>
          <cell r="P72" t="str">
            <v>Landen</v>
          </cell>
          <cell r="Q72" t="str">
            <v>België</v>
          </cell>
          <cell r="R72" t="str">
            <v>13/01/2019</v>
          </cell>
          <cell r="T72" t="str">
            <v>+32 11 88 74 60</v>
          </cell>
          <cell r="U72" t="str">
            <v>+32 472 32 91 05</v>
          </cell>
          <cell r="W72" t="str">
            <v>gerd.gijbels@telenet.be</v>
          </cell>
          <cell r="AA72" t="str">
            <v>Abonnementhouder</v>
          </cell>
        </row>
        <row r="73">
          <cell r="C73" t="str">
            <v>JASPAERT,TOM</v>
          </cell>
          <cell r="D73">
            <v>559548</v>
          </cell>
          <cell r="E73" t="str">
            <v>M</v>
          </cell>
          <cell r="F73">
            <v>26971</v>
          </cell>
          <cell r="G73">
            <v>2019</v>
          </cell>
          <cell r="H73">
            <v>5031</v>
          </cell>
          <cell r="I73" t="str">
            <v>BE</v>
          </cell>
          <cell r="J73" t="str">
            <v>60 ptn</v>
          </cell>
          <cell r="K73" t="str">
            <v>60 ptn</v>
          </cell>
          <cell r="M73" t="str">
            <v>Kastelstraat</v>
          </cell>
          <cell r="N73">
            <v>3</v>
          </cell>
          <cell r="O73">
            <v>3400</v>
          </cell>
          <cell r="P73" t="str">
            <v>Landen</v>
          </cell>
          <cell r="Q73" t="str">
            <v>België</v>
          </cell>
          <cell r="R73">
            <v>43500</v>
          </cell>
          <cell r="T73" t="str">
            <v>+32 16 38 70 64</v>
          </cell>
          <cell r="U73" t="str">
            <v>+32 478 80 11 52</v>
          </cell>
          <cell r="W73" t="str">
            <v>tjaspaert@solenis.com</v>
          </cell>
        </row>
        <row r="74">
          <cell r="C74" t="str">
            <v>LEDOUX,FILIP</v>
          </cell>
          <cell r="D74">
            <v>827819</v>
          </cell>
          <cell r="E74" t="str">
            <v>M</v>
          </cell>
          <cell r="F74">
            <v>26988</v>
          </cell>
          <cell r="G74">
            <v>2019</v>
          </cell>
          <cell r="H74">
            <v>5031</v>
          </cell>
          <cell r="I74" t="str">
            <v>BE</v>
          </cell>
          <cell r="J74" t="str">
            <v>3 ptn</v>
          </cell>
          <cell r="K74" t="str">
            <v>3 ptn</v>
          </cell>
          <cell r="M74" t="str">
            <v>Maartstraat</v>
          </cell>
          <cell r="N74">
            <v>15</v>
          </cell>
          <cell r="O74">
            <v>3400</v>
          </cell>
          <cell r="P74" t="str">
            <v>Landen</v>
          </cell>
          <cell r="Q74" t="str">
            <v>België</v>
          </cell>
          <cell r="R74" t="str">
            <v>15/02/2019</v>
          </cell>
          <cell r="S74" t="str">
            <v>IXWXYW</v>
          </cell>
          <cell r="W74" t="str">
            <v>filip.ledoux@fileco.be</v>
          </cell>
        </row>
        <row r="75">
          <cell r="C75" t="str">
            <v>Vriamont,Nathalie</v>
          </cell>
          <cell r="D75">
            <v>2168320</v>
          </cell>
          <cell r="E75" t="str">
            <v>V</v>
          </cell>
          <cell r="F75">
            <v>27034</v>
          </cell>
          <cell r="G75">
            <v>2019</v>
          </cell>
          <cell r="H75">
            <v>5031</v>
          </cell>
          <cell r="I75" t="str">
            <v>BE</v>
          </cell>
          <cell r="J75" t="str">
            <v>3 ptn</v>
          </cell>
          <cell r="K75" t="str">
            <v>3 ptn</v>
          </cell>
          <cell r="M75" t="str">
            <v>St.-Blasiusstraat</v>
          </cell>
          <cell r="N75">
            <v>2</v>
          </cell>
          <cell r="O75">
            <v>3401</v>
          </cell>
          <cell r="P75" t="str">
            <v>Walsbets</v>
          </cell>
          <cell r="Q75" t="str">
            <v>België</v>
          </cell>
          <cell r="R75">
            <v>43743</v>
          </cell>
          <cell r="S75" t="str">
            <v>aksh6o95</v>
          </cell>
          <cell r="T75" t="str">
            <v>+32 479 98 34 21</v>
          </cell>
          <cell r="W75" t="str">
            <v>nathalie.vriamont@gmail.com</v>
          </cell>
        </row>
        <row r="76">
          <cell r="C76" t="str">
            <v>DEMOLON,NANCY</v>
          </cell>
          <cell r="D76">
            <v>513149</v>
          </cell>
          <cell r="E76" t="str">
            <v>V</v>
          </cell>
          <cell r="F76">
            <v>27054</v>
          </cell>
          <cell r="G76">
            <v>2019</v>
          </cell>
          <cell r="H76">
            <v>5031</v>
          </cell>
          <cell r="I76" t="str">
            <v>BE</v>
          </cell>
          <cell r="J76" t="str">
            <v>5 ptn</v>
          </cell>
          <cell r="K76" t="str">
            <v>5 ptn</v>
          </cell>
          <cell r="M76" t="str">
            <v>Maartstraat</v>
          </cell>
          <cell r="N76">
            <v>15</v>
          </cell>
          <cell r="O76">
            <v>3400</v>
          </cell>
          <cell r="P76" t="str">
            <v>Landen</v>
          </cell>
          <cell r="Q76" t="str">
            <v>België</v>
          </cell>
          <cell r="R76" t="str">
            <v>15/02/2019</v>
          </cell>
          <cell r="T76" t="str">
            <v>+32 11 88 26 00</v>
          </cell>
          <cell r="U76" t="str">
            <v>+32 496 18 90 32</v>
          </cell>
          <cell r="W76" t="str">
            <v>nancy.demolon@skynet.be</v>
          </cell>
          <cell r="AA76" t="str">
            <v>Abonnementhouder</v>
          </cell>
        </row>
        <row r="77">
          <cell r="C77" t="str">
            <v>Freson,Greet</v>
          </cell>
          <cell r="D77">
            <v>2128737</v>
          </cell>
          <cell r="E77" t="str">
            <v>V</v>
          </cell>
          <cell r="F77">
            <v>27187</v>
          </cell>
          <cell r="G77">
            <v>2019</v>
          </cell>
          <cell r="H77">
            <v>5031</v>
          </cell>
          <cell r="I77" t="str">
            <v>BE</v>
          </cell>
          <cell r="J77" t="str">
            <v>3 ptn</v>
          </cell>
          <cell r="K77" t="str">
            <v>3 ptn</v>
          </cell>
          <cell r="M77" t="str">
            <v>Driehoekstraat</v>
          </cell>
          <cell r="N77">
            <v>1</v>
          </cell>
          <cell r="O77">
            <v>3891</v>
          </cell>
          <cell r="P77" t="str">
            <v>Buvingen</v>
          </cell>
          <cell r="Q77" t="str">
            <v>België</v>
          </cell>
          <cell r="R77">
            <v>43621</v>
          </cell>
          <cell r="T77" t="str">
            <v>+32 478 51 52 05</v>
          </cell>
          <cell r="W77" t="str">
            <v>greet@baustein.be</v>
          </cell>
          <cell r="AA77" t="str">
            <v>Abonnementhouder</v>
          </cell>
        </row>
        <row r="78">
          <cell r="C78" t="str">
            <v>SEYNAEVE,OLIVIER</v>
          </cell>
          <cell r="D78">
            <v>536353</v>
          </cell>
          <cell r="E78" t="str">
            <v>M</v>
          </cell>
          <cell r="F78">
            <v>27204</v>
          </cell>
          <cell r="G78">
            <v>2019</v>
          </cell>
          <cell r="H78">
            <v>5031</v>
          </cell>
          <cell r="I78" t="str">
            <v>BE</v>
          </cell>
          <cell r="J78" t="str">
            <v>3 ptn</v>
          </cell>
          <cell r="K78" t="str">
            <v>3 ptn</v>
          </cell>
          <cell r="M78" t="str">
            <v>Wezerenstraat</v>
          </cell>
          <cell r="N78">
            <v>82</v>
          </cell>
          <cell r="O78">
            <v>3401</v>
          </cell>
          <cell r="P78" t="str">
            <v>Walsbets</v>
          </cell>
          <cell r="Q78" t="str">
            <v>België</v>
          </cell>
          <cell r="R78">
            <v>43621</v>
          </cell>
          <cell r="T78" t="str">
            <v>+32 499 59 95 73</v>
          </cell>
          <cell r="W78" t="str">
            <v>olivier.seynaeve@telenet.be</v>
          </cell>
          <cell r="AA78" t="str">
            <v>Abonnementhouder</v>
          </cell>
        </row>
        <row r="79">
          <cell r="C79" t="str">
            <v>De Schryver,Ellen</v>
          </cell>
          <cell r="D79">
            <v>2112375</v>
          </cell>
          <cell r="E79" t="str">
            <v>V</v>
          </cell>
          <cell r="F79">
            <v>27225</v>
          </cell>
          <cell r="G79">
            <v>2019</v>
          </cell>
          <cell r="H79">
            <v>5031</v>
          </cell>
          <cell r="I79" t="str">
            <v>BE</v>
          </cell>
          <cell r="J79" t="str">
            <v>3 ptn</v>
          </cell>
          <cell r="K79" t="str">
            <v>3 ptn</v>
          </cell>
          <cell r="M79" t="str">
            <v>Walhostraat</v>
          </cell>
          <cell r="N79" t="str">
            <v>87a</v>
          </cell>
          <cell r="O79">
            <v>3401</v>
          </cell>
          <cell r="P79" t="str">
            <v>Walshoutem</v>
          </cell>
          <cell r="Q79" t="str">
            <v>België</v>
          </cell>
          <cell r="R79">
            <v>43652</v>
          </cell>
          <cell r="T79" t="str">
            <v>+32 476 68 71 33</v>
          </cell>
          <cell r="W79" t="str">
            <v>benoita.lempereur@telenet.be</v>
          </cell>
        </row>
        <row r="80">
          <cell r="C80" t="str">
            <v>HENDRIX,PIET</v>
          </cell>
          <cell r="D80">
            <v>528100</v>
          </cell>
          <cell r="E80" t="str">
            <v>M</v>
          </cell>
          <cell r="F80">
            <v>27267</v>
          </cell>
          <cell r="G80">
            <v>2019</v>
          </cell>
          <cell r="H80">
            <v>5031</v>
          </cell>
          <cell r="I80" t="str">
            <v>BE</v>
          </cell>
          <cell r="J80" t="str">
            <v>3 ptn</v>
          </cell>
          <cell r="K80" t="str">
            <v>5 ptn</v>
          </cell>
          <cell r="M80" t="str">
            <v>Molenbergstraat</v>
          </cell>
          <cell r="N80">
            <v>27</v>
          </cell>
          <cell r="O80">
            <v>3400</v>
          </cell>
          <cell r="P80" t="str">
            <v>Landen</v>
          </cell>
          <cell r="Q80" t="str">
            <v>België</v>
          </cell>
          <cell r="R80" t="str">
            <v>18/01/2019</v>
          </cell>
          <cell r="W80" t="str">
            <v>pietje_hendrix@yahoo.com</v>
          </cell>
        </row>
        <row r="81">
          <cell r="C81" t="str">
            <v>TILKENS,PATRICIA</v>
          </cell>
          <cell r="D81">
            <v>765296</v>
          </cell>
          <cell r="E81" t="str">
            <v>V</v>
          </cell>
          <cell r="F81">
            <v>27429</v>
          </cell>
          <cell r="G81">
            <v>2019</v>
          </cell>
          <cell r="H81">
            <v>5031</v>
          </cell>
          <cell r="I81" t="str">
            <v>BE</v>
          </cell>
          <cell r="J81" t="str">
            <v>3 ptn</v>
          </cell>
          <cell r="K81" t="str">
            <v>5 ptn</v>
          </cell>
          <cell r="M81" t="str">
            <v>Kastelstraat</v>
          </cell>
          <cell r="N81">
            <v>3</v>
          </cell>
          <cell r="O81">
            <v>3400</v>
          </cell>
          <cell r="P81" t="str">
            <v>Landen</v>
          </cell>
          <cell r="Q81" t="str">
            <v>België</v>
          </cell>
          <cell r="R81">
            <v>43500</v>
          </cell>
          <cell r="T81" t="str">
            <v>+32 499 29 76 87</v>
          </cell>
          <cell r="U81" t="str">
            <v>+32 499 29 76 87</v>
          </cell>
          <cell r="W81" t="str">
            <v>patricia.tilkens@vdab.be</v>
          </cell>
          <cell r="AA81" t="str">
            <v>Abonnementhouder</v>
          </cell>
        </row>
        <row r="82">
          <cell r="C82" t="str">
            <v>Malcorps,Herve</v>
          </cell>
          <cell r="D82">
            <v>2112366</v>
          </cell>
          <cell r="E82" t="str">
            <v>M</v>
          </cell>
          <cell r="F82">
            <v>27433</v>
          </cell>
          <cell r="G82">
            <v>2019</v>
          </cell>
          <cell r="H82">
            <v>5031</v>
          </cell>
          <cell r="I82" t="str">
            <v>BE</v>
          </cell>
          <cell r="J82" t="str">
            <v>3 ptn</v>
          </cell>
          <cell r="K82" t="str">
            <v>3 ptn</v>
          </cell>
          <cell r="M82" t="str">
            <v>Mutsenberg</v>
          </cell>
          <cell r="N82">
            <v>8</v>
          </cell>
          <cell r="O82">
            <v>3300</v>
          </cell>
          <cell r="P82" t="str">
            <v>Tienen</v>
          </cell>
          <cell r="Q82" t="str">
            <v>België</v>
          </cell>
          <cell r="R82" t="str">
            <v>29/01/2019</v>
          </cell>
          <cell r="T82" t="str">
            <v>+32 475 46 57 85</v>
          </cell>
          <cell r="W82" t="str">
            <v>malcorpsherve@gmail.com</v>
          </cell>
          <cell r="AA82" t="str">
            <v>Abonnementhouder</v>
          </cell>
        </row>
        <row r="83">
          <cell r="C83" t="str">
            <v>DIEPENRYKX,ELKE</v>
          </cell>
          <cell r="D83">
            <v>529355</v>
          </cell>
          <cell r="E83" t="str">
            <v>V</v>
          </cell>
          <cell r="F83">
            <v>27435</v>
          </cell>
          <cell r="G83">
            <v>2019</v>
          </cell>
          <cell r="H83">
            <v>5031</v>
          </cell>
          <cell r="I83" t="str">
            <v>BE</v>
          </cell>
          <cell r="J83" t="str">
            <v>70 ptn</v>
          </cell>
          <cell r="K83" t="str">
            <v>70 ptn</v>
          </cell>
          <cell r="M83" t="str">
            <v>Stationsstraat</v>
          </cell>
          <cell r="N83">
            <v>15</v>
          </cell>
          <cell r="O83">
            <v>3400</v>
          </cell>
          <cell r="P83" t="str">
            <v>Landen</v>
          </cell>
          <cell r="Q83" t="str">
            <v>België</v>
          </cell>
          <cell r="R83" t="str">
            <v>16/04/2019</v>
          </cell>
          <cell r="T83" t="str">
            <v>+32 11 48 49 83</v>
          </cell>
          <cell r="U83" t="str">
            <v>+32 476 54 33 76</v>
          </cell>
          <cell r="W83" t="str">
            <v>elke.1975@yahoo.com</v>
          </cell>
          <cell r="AA83" t="str">
            <v>Abonnementhouder</v>
          </cell>
        </row>
        <row r="84">
          <cell r="C84" t="str">
            <v>THIRY,ISABEL</v>
          </cell>
          <cell r="D84">
            <v>743930</v>
          </cell>
          <cell r="E84" t="str">
            <v>V</v>
          </cell>
          <cell r="F84">
            <v>27448</v>
          </cell>
          <cell r="G84">
            <v>2019</v>
          </cell>
          <cell r="H84">
            <v>5031</v>
          </cell>
          <cell r="I84" t="str">
            <v>BE</v>
          </cell>
          <cell r="J84" t="str">
            <v>5 ptn</v>
          </cell>
          <cell r="K84" t="str">
            <v>5 ptn</v>
          </cell>
          <cell r="M84" t="str">
            <v>Middenstraat</v>
          </cell>
          <cell r="N84">
            <v>1</v>
          </cell>
          <cell r="O84">
            <v>3401</v>
          </cell>
          <cell r="P84" t="str">
            <v>Waasmont</v>
          </cell>
          <cell r="Q84" t="str">
            <v>België</v>
          </cell>
          <cell r="R84" t="str">
            <v>26/03/2019</v>
          </cell>
          <cell r="T84" t="str">
            <v>+32 11 88 10 09</v>
          </cell>
          <cell r="U84" t="str">
            <v>+32 486 61 24 86</v>
          </cell>
          <cell r="W84" t="str">
            <v>isabelthiry@yahoo.com</v>
          </cell>
          <cell r="AA84" t="str">
            <v>Abonnementhouder</v>
          </cell>
        </row>
        <row r="85">
          <cell r="C85" t="str">
            <v>Grené,David</v>
          </cell>
          <cell r="D85">
            <v>799576</v>
          </cell>
          <cell r="E85" t="str">
            <v>M</v>
          </cell>
          <cell r="F85">
            <v>27481</v>
          </cell>
          <cell r="G85">
            <v>2019</v>
          </cell>
          <cell r="H85">
            <v>5031</v>
          </cell>
          <cell r="I85" t="str">
            <v>BE</v>
          </cell>
          <cell r="J85" t="str">
            <v>3 ptn</v>
          </cell>
          <cell r="K85" t="str">
            <v>3 ptn</v>
          </cell>
          <cell r="M85" t="str">
            <v>Wittenweg</v>
          </cell>
          <cell r="N85" t="str">
            <v>1e</v>
          </cell>
          <cell r="O85">
            <v>3440</v>
          </cell>
          <cell r="P85" t="str">
            <v>Dormaal</v>
          </cell>
          <cell r="Q85" t="str">
            <v>België</v>
          </cell>
          <cell r="R85" t="str">
            <v>14/02/2019</v>
          </cell>
          <cell r="T85" t="str">
            <v>+32 475 27 17 82</v>
          </cell>
          <cell r="W85" t="str">
            <v>david.grene@telenet.be</v>
          </cell>
          <cell r="AA85" t="str">
            <v>Abonnementhouder</v>
          </cell>
        </row>
        <row r="86">
          <cell r="C86" t="str">
            <v>SALMON,CHRISTOPHE</v>
          </cell>
          <cell r="D86">
            <v>34897</v>
          </cell>
          <cell r="E86" t="str">
            <v>M</v>
          </cell>
          <cell r="F86">
            <v>27538</v>
          </cell>
          <cell r="G86">
            <v>2019</v>
          </cell>
          <cell r="H86">
            <v>5031</v>
          </cell>
          <cell r="I86" t="str">
            <v>BE</v>
          </cell>
          <cell r="J86" t="str">
            <v>5 ptn</v>
          </cell>
          <cell r="K86" t="str">
            <v>5 ptn</v>
          </cell>
          <cell r="M86" t="str">
            <v>Waasmontstraat</v>
          </cell>
          <cell r="N86">
            <v>260</v>
          </cell>
          <cell r="O86">
            <v>3400</v>
          </cell>
          <cell r="P86" t="str">
            <v>Landen</v>
          </cell>
          <cell r="Q86" t="str">
            <v>België</v>
          </cell>
          <cell r="R86">
            <v>43739</v>
          </cell>
          <cell r="T86" t="str">
            <v>+32 473 79 73 39</v>
          </cell>
          <cell r="W86" t="str">
            <v>christophe.salmon@gmail.com</v>
          </cell>
          <cell r="AA86" t="str">
            <v>Abonnementhouder</v>
          </cell>
        </row>
        <row r="87">
          <cell r="C87" t="str">
            <v>Vanaeken,leen</v>
          </cell>
          <cell r="D87">
            <v>777462</v>
          </cell>
          <cell r="E87" t="str">
            <v>V</v>
          </cell>
          <cell r="F87">
            <v>27560</v>
          </cell>
          <cell r="G87">
            <v>2019</v>
          </cell>
          <cell r="H87">
            <v>5031</v>
          </cell>
          <cell r="I87" t="str">
            <v>BE</v>
          </cell>
          <cell r="J87" t="str">
            <v>5 ptn</v>
          </cell>
          <cell r="K87" t="str">
            <v>5 ptn</v>
          </cell>
          <cell r="M87" t="str">
            <v>Molenbergstraat</v>
          </cell>
          <cell r="N87">
            <v>27</v>
          </cell>
          <cell r="O87">
            <v>3400</v>
          </cell>
          <cell r="P87" t="str">
            <v>Landen</v>
          </cell>
          <cell r="Q87" t="str">
            <v>België</v>
          </cell>
          <cell r="R87" t="str">
            <v>18/01/2019</v>
          </cell>
          <cell r="T87" t="str">
            <v>+32 476 24 18 35</v>
          </cell>
          <cell r="W87" t="str">
            <v>leenvanaeken@yahoo.be</v>
          </cell>
        </row>
        <row r="88">
          <cell r="C88" t="str">
            <v>CLAES,JOHAN</v>
          </cell>
          <cell r="D88">
            <v>2056126</v>
          </cell>
          <cell r="E88" t="str">
            <v>M</v>
          </cell>
          <cell r="F88">
            <v>27569</v>
          </cell>
          <cell r="G88">
            <v>2019</v>
          </cell>
          <cell r="H88">
            <v>5031</v>
          </cell>
          <cell r="I88" t="str">
            <v>BE</v>
          </cell>
          <cell r="J88" t="str">
            <v>3 ptn</v>
          </cell>
          <cell r="K88" t="str">
            <v>3 ptn</v>
          </cell>
          <cell r="M88" t="str">
            <v>Bronstraat</v>
          </cell>
          <cell r="N88">
            <v>6</v>
          </cell>
          <cell r="O88">
            <v>3400</v>
          </cell>
          <cell r="P88" t="str">
            <v>Landen</v>
          </cell>
          <cell r="Q88" t="str">
            <v>België</v>
          </cell>
          <cell r="R88">
            <v>43587</v>
          </cell>
          <cell r="T88" t="str">
            <v>+32 497 70 68 67</v>
          </cell>
          <cell r="U88" t="str">
            <v>+32 11 58 85 93</v>
          </cell>
          <cell r="W88" t="str">
            <v>johan.claes1975@gmail.com</v>
          </cell>
        </row>
        <row r="89">
          <cell r="C89" t="str">
            <v>VANHOMBROUCK,STEVE</v>
          </cell>
          <cell r="D89">
            <v>18937</v>
          </cell>
          <cell r="E89" t="str">
            <v>M</v>
          </cell>
          <cell r="F89">
            <v>27579</v>
          </cell>
          <cell r="G89">
            <v>2019</v>
          </cell>
          <cell r="H89">
            <v>5031</v>
          </cell>
          <cell r="I89" t="str">
            <v>BE</v>
          </cell>
          <cell r="J89" t="str">
            <v>3 ptn</v>
          </cell>
          <cell r="K89" t="str">
            <v>3 ptn</v>
          </cell>
          <cell r="M89" t="str">
            <v>Bosstraat</v>
          </cell>
          <cell r="N89">
            <v>20</v>
          </cell>
          <cell r="O89">
            <v>3400</v>
          </cell>
          <cell r="P89" t="str">
            <v>Landen</v>
          </cell>
          <cell r="Q89" t="str">
            <v>België</v>
          </cell>
          <cell r="R89" t="str">
            <v>13/01/2019</v>
          </cell>
          <cell r="S89" t="str">
            <v>ESDGPE</v>
          </cell>
          <cell r="T89" t="str">
            <v>+32 475 49 04 24</v>
          </cell>
          <cell r="W89" t="str">
            <v>steve.vhb@telenet.be</v>
          </cell>
        </row>
        <row r="90">
          <cell r="C90" t="str">
            <v>VRANCKEN,ELS</v>
          </cell>
          <cell r="D90">
            <v>765295</v>
          </cell>
          <cell r="E90" t="str">
            <v>V</v>
          </cell>
          <cell r="F90">
            <v>27620</v>
          </cell>
          <cell r="G90">
            <v>2019</v>
          </cell>
          <cell r="H90">
            <v>5031</v>
          </cell>
          <cell r="I90" t="str">
            <v>BE</v>
          </cell>
          <cell r="J90" t="str">
            <v>3 ptn</v>
          </cell>
          <cell r="K90" t="str">
            <v>3 ptn</v>
          </cell>
          <cell r="M90" t="str">
            <v>O. RAEYMAECKSSTRAAT</v>
          </cell>
          <cell r="N90">
            <v>58</v>
          </cell>
          <cell r="O90">
            <v>3400</v>
          </cell>
          <cell r="P90" t="str">
            <v>LANDEN</v>
          </cell>
          <cell r="Q90" t="str">
            <v>België</v>
          </cell>
          <cell r="R90">
            <v>43652</v>
          </cell>
          <cell r="S90" t="str">
            <v>XUICGF</v>
          </cell>
        </row>
        <row r="91">
          <cell r="C91" t="str">
            <v>Stiers,Inge</v>
          </cell>
          <cell r="D91">
            <v>777460</v>
          </cell>
          <cell r="E91" t="str">
            <v>V</v>
          </cell>
          <cell r="F91">
            <v>27743</v>
          </cell>
          <cell r="G91">
            <v>2019</v>
          </cell>
          <cell r="H91">
            <v>5031</v>
          </cell>
          <cell r="I91" t="str">
            <v>BE</v>
          </cell>
          <cell r="J91" t="str">
            <v>3 ptn</v>
          </cell>
          <cell r="K91" t="str">
            <v>3 ptn</v>
          </cell>
          <cell r="M91" t="str">
            <v>Dr. Kempeneersstraat</v>
          </cell>
          <cell r="N91">
            <v>118</v>
          </cell>
          <cell r="O91">
            <v>3890</v>
          </cell>
          <cell r="P91" t="str">
            <v>Montenaken</v>
          </cell>
          <cell r="Q91" t="str">
            <v>België</v>
          </cell>
          <cell r="R91" t="str">
            <v>13/01/2019</v>
          </cell>
          <cell r="T91" t="str">
            <v>+32 478 28 10 80</v>
          </cell>
          <cell r="W91" t="str">
            <v>inge.stiers@gmail.com</v>
          </cell>
          <cell r="AA91" t="str">
            <v>Abonnementhouder</v>
          </cell>
        </row>
        <row r="92">
          <cell r="C92" t="str">
            <v>VANSEVENANT,JURGEN</v>
          </cell>
          <cell r="D92">
            <v>758711</v>
          </cell>
          <cell r="E92" t="str">
            <v>M</v>
          </cell>
          <cell r="F92">
            <v>27746</v>
          </cell>
          <cell r="G92">
            <v>2019</v>
          </cell>
          <cell r="H92">
            <v>5031</v>
          </cell>
          <cell r="I92" t="str">
            <v>BE</v>
          </cell>
          <cell r="J92" t="str">
            <v>3 ptn</v>
          </cell>
          <cell r="K92" t="str">
            <v>3 ptn</v>
          </cell>
          <cell r="M92" t="str">
            <v>Belleboslaan</v>
          </cell>
          <cell r="N92">
            <v>28</v>
          </cell>
          <cell r="O92">
            <v>8480</v>
          </cell>
          <cell r="P92" t="str">
            <v>Eernegem</v>
          </cell>
          <cell r="Q92" t="str">
            <v>België</v>
          </cell>
          <cell r="R92" t="str">
            <v>18/03/2019</v>
          </cell>
          <cell r="T92" t="str">
            <v>+32 468 10 86 20</v>
          </cell>
          <cell r="W92" t="str">
            <v>jurgen.vansevenant@telenet.be</v>
          </cell>
          <cell r="AA92" t="str">
            <v>Abonnementhouder</v>
          </cell>
        </row>
        <row r="93">
          <cell r="C93" t="str">
            <v>Berghmans,Wouter</v>
          </cell>
          <cell r="D93">
            <v>2128729</v>
          </cell>
          <cell r="E93" t="str">
            <v>M</v>
          </cell>
          <cell r="F93">
            <v>27753</v>
          </cell>
          <cell r="G93">
            <v>2019</v>
          </cell>
          <cell r="H93">
            <v>5031</v>
          </cell>
          <cell r="I93" t="str">
            <v>BE</v>
          </cell>
          <cell r="J93" t="str">
            <v>3 ptn</v>
          </cell>
          <cell r="K93" t="str">
            <v>3 ptn</v>
          </cell>
          <cell r="M93" t="str">
            <v>Driehoekstraat</v>
          </cell>
          <cell r="N93">
            <v>1</v>
          </cell>
          <cell r="O93">
            <v>3891</v>
          </cell>
          <cell r="P93" t="str">
            <v>Buvingen</v>
          </cell>
          <cell r="Q93" t="str">
            <v>België</v>
          </cell>
          <cell r="R93">
            <v>43621</v>
          </cell>
          <cell r="T93" t="str">
            <v>+32 476 66 63 00</v>
          </cell>
          <cell r="W93" t="str">
            <v>greet@freson.eu</v>
          </cell>
        </row>
        <row r="94">
          <cell r="C94" t="str">
            <v>TRIMPENEERS,MIEKE</v>
          </cell>
          <cell r="D94">
            <v>536338</v>
          </cell>
          <cell r="E94" t="str">
            <v>V</v>
          </cell>
          <cell r="F94">
            <v>27905</v>
          </cell>
          <cell r="G94">
            <v>2019</v>
          </cell>
          <cell r="H94">
            <v>5031</v>
          </cell>
          <cell r="I94" t="str">
            <v>BE</v>
          </cell>
          <cell r="J94" t="str">
            <v>20 ptn</v>
          </cell>
          <cell r="K94" t="str">
            <v>20 ptn</v>
          </cell>
          <cell r="M94" t="str">
            <v>Waasmontstraat</v>
          </cell>
          <cell r="N94">
            <v>260</v>
          </cell>
          <cell r="O94">
            <v>3401</v>
          </cell>
          <cell r="P94" t="str">
            <v>Waasmont</v>
          </cell>
          <cell r="Q94" t="str">
            <v>België</v>
          </cell>
          <cell r="R94">
            <v>43739</v>
          </cell>
          <cell r="T94" t="str">
            <v>+32 11 88 46 43</v>
          </cell>
          <cell r="U94" t="str">
            <v>+32 495 26 39 36</v>
          </cell>
          <cell r="W94" t="str">
            <v>mieke.trimpeneers@skynet.be</v>
          </cell>
        </row>
        <row r="95">
          <cell r="C95" t="str">
            <v>VERDEYEN,MIKE</v>
          </cell>
          <cell r="D95">
            <v>8833</v>
          </cell>
          <cell r="E95" t="str">
            <v>M</v>
          </cell>
          <cell r="F95">
            <v>27914</v>
          </cell>
          <cell r="G95">
            <v>2019</v>
          </cell>
          <cell r="H95">
            <v>5031</v>
          </cell>
          <cell r="I95" t="str">
            <v>BE</v>
          </cell>
          <cell r="J95" t="str">
            <v>40 ptn</v>
          </cell>
          <cell r="K95" t="str">
            <v>40 ptn</v>
          </cell>
          <cell r="M95" t="str">
            <v>Rue de Thisnes</v>
          </cell>
          <cell r="N95">
            <v>10</v>
          </cell>
          <cell r="O95">
            <v>1350</v>
          </cell>
          <cell r="P95" t="str">
            <v>Orp-Jauche</v>
          </cell>
          <cell r="Q95" t="str">
            <v>België</v>
          </cell>
          <cell r="R95" t="str">
            <v>13/01/2019</v>
          </cell>
          <cell r="T95" t="str">
            <v>+32 479 96 32 21</v>
          </cell>
          <cell r="W95" t="str">
            <v>m.verdeyen@skynet.be</v>
          </cell>
          <cell r="AA95" t="str">
            <v>Abonnementhouder</v>
          </cell>
        </row>
        <row r="96">
          <cell r="C96" t="str">
            <v>DEGEZELLE,DIETER</v>
          </cell>
          <cell r="D96">
            <v>34898</v>
          </cell>
          <cell r="E96" t="str">
            <v>M</v>
          </cell>
          <cell r="F96">
            <v>28012</v>
          </cell>
          <cell r="G96">
            <v>2019</v>
          </cell>
          <cell r="H96">
            <v>5031</v>
          </cell>
          <cell r="I96" t="str">
            <v>BE</v>
          </cell>
          <cell r="J96" t="str">
            <v>3 ptn</v>
          </cell>
          <cell r="K96" t="str">
            <v>3 ptn</v>
          </cell>
          <cell r="M96" t="str">
            <v>Deleydtstraat</v>
          </cell>
          <cell r="N96">
            <v>28</v>
          </cell>
          <cell r="O96">
            <v>3401</v>
          </cell>
          <cell r="P96" t="str">
            <v>Waasmont</v>
          </cell>
          <cell r="Q96" t="str">
            <v>België</v>
          </cell>
          <cell r="R96" t="str">
            <v>29/05/2019</v>
          </cell>
          <cell r="T96" t="str">
            <v>+32 475 59 12 13</v>
          </cell>
          <cell r="W96" t="str">
            <v>dieterdegezelle@hotmail.com</v>
          </cell>
          <cell r="AA96" t="str">
            <v>Abonnementhouder</v>
          </cell>
        </row>
        <row r="97">
          <cell r="C97" t="str">
            <v>Desard,Yves</v>
          </cell>
          <cell r="D97">
            <v>2157574</v>
          </cell>
          <cell r="E97" t="str">
            <v>M</v>
          </cell>
          <cell r="F97">
            <v>28137</v>
          </cell>
          <cell r="G97">
            <v>2019</v>
          </cell>
          <cell r="H97">
            <v>5031</v>
          </cell>
          <cell r="I97" t="str">
            <v>BE</v>
          </cell>
          <cell r="J97" t="str">
            <v>3 ptn</v>
          </cell>
          <cell r="K97" t="str">
            <v>3 ptn</v>
          </cell>
          <cell r="M97" t="str">
            <v>Kanonstraat</v>
          </cell>
          <cell r="N97">
            <v>2</v>
          </cell>
          <cell r="O97">
            <v>3440</v>
          </cell>
          <cell r="P97" t="str">
            <v>Zoutleeuw</v>
          </cell>
          <cell r="Q97" t="str">
            <v>België</v>
          </cell>
          <cell r="R97" t="str">
            <v>13/06/2019</v>
          </cell>
          <cell r="T97" t="str">
            <v>+32 478 27 29 24</v>
          </cell>
          <cell r="W97" t="str">
            <v>desard.yves@gmail.com</v>
          </cell>
          <cell r="AA97" t="str">
            <v>Abonnementhouder</v>
          </cell>
        </row>
        <row r="98">
          <cell r="C98" t="str">
            <v>Cologne,Jo</v>
          </cell>
          <cell r="D98">
            <v>2091373</v>
          </cell>
          <cell r="E98" t="str">
            <v>M</v>
          </cell>
          <cell r="F98">
            <v>28188</v>
          </cell>
          <cell r="G98">
            <v>2019</v>
          </cell>
          <cell r="H98">
            <v>5031</v>
          </cell>
          <cell r="I98" t="str">
            <v>BE</v>
          </cell>
          <cell r="J98" t="str">
            <v>3 ptn</v>
          </cell>
          <cell r="K98" t="str">
            <v>3 ptn</v>
          </cell>
          <cell r="M98" t="str">
            <v>Bergstraat</v>
          </cell>
          <cell r="N98">
            <v>33</v>
          </cell>
          <cell r="O98">
            <v>3404</v>
          </cell>
          <cell r="P98" t="str">
            <v>Neerlanden</v>
          </cell>
          <cell r="Q98" t="str">
            <v>België</v>
          </cell>
          <cell r="R98" t="str">
            <v>31/03/2019</v>
          </cell>
          <cell r="T98" t="str">
            <v>+32 477 55 79 72</v>
          </cell>
          <cell r="W98" t="str">
            <v>jcologne@gmail.com</v>
          </cell>
          <cell r="AA98" t="str">
            <v>Abonnementhouder</v>
          </cell>
        </row>
        <row r="99">
          <cell r="C99" t="str">
            <v>GYSEMBERGT,ILSE</v>
          </cell>
          <cell r="D99">
            <v>2034354</v>
          </cell>
          <cell r="E99" t="str">
            <v>V</v>
          </cell>
          <cell r="F99">
            <v>28194</v>
          </cell>
          <cell r="G99">
            <v>2019</v>
          </cell>
          <cell r="H99">
            <v>5031</v>
          </cell>
          <cell r="I99" t="str">
            <v>BE</v>
          </cell>
          <cell r="J99" t="str">
            <v>3 ptn</v>
          </cell>
          <cell r="K99" t="str">
            <v>3 ptn</v>
          </cell>
          <cell r="M99" t="str">
            <v>Stationsstraat</v>
          </cell>
          <cell r="N99" t="str">
            <v>20/301</v>
          </cell>
          <cell r="O99">
            <v>3400</v>
          </cell>
          <cell r="P99" t="str">
            <v>Landen</v>
          </cell>
          <cell r="Q99" t="str">
            <v>België</v>
          </cell>
          <cell r="R99" t="str">
            <v>16/04/2019</v>
          </cell>
          <cell r="T99" t="str">
            <v>+32 11 88 74 60</v>
          </cell>
          <cell r="U99" t="str">
            <v>+32 472 60 14 23</v>
          </cell>
          <cell r="W99" t="str">
            <v>ilse.gysembergt@gmail.com</v>
          </cell>
          <cell r="AA99" t="str">
            <v>Abonnementhouder</v>
          </cell>
        </row>
        <row r="100">
          <cell r="C100" t="str">
            <v>VANDEWEERD,LIESBET</v>
          </cell>
          <cell r="D100">
            <v>530285</v>
          </cell>
          <cell r="E100" t="str">
            <v>V</v>
          </cell>
          <cell r="F100">
            <v>28296</v>
          </cell>
          <cell r="G100">
            <v>2019</v>
          </cell>
          <cell r="H100">
            <v>5031</v>
          </cell>
          <cell r="I100" t="str">
            <v>BE</v>
          </cell>
          <cell r="J100" t="str">
            <v>15 ptn</v>
          </cell>
          <cell r="K100" t="str">
            <v>15 ptn</v>
          </cell>
          <cell r="M100" t="str">
            <v>Slachthuisplein</v>
          </cell>
          <cell r="N100">
            <v>29</v>
          </cell>
          <cell r="O100">
            <v>3400</v>
          </cell>
          <cell r="P100" t="str">
            <v>Landen</v>
          </cell>
          <cell r="Q100" t="str">
            <v>België</v>
          </cell>
          <cell r="R100" t="str">
            <v>13/01/2019</v>
          </cell>
          <cell r="T100" t="str">
            <v>+32 11 69 23 92</v>
          </cell>
          <cell r="U100" t="str">
            <v>+32 499 67 37 61</v>
          </cell>
          <cell r="W100" t="str">
            <v>liesbet@vandeweerd.be</v>
          </cell>
          <cell r="X100" t="str">
            <v>liesbet.vandeweerd@accenture.com</v>
          </cell>
          <cell r="AA100" t="str">
            <v>Abonnementhouder</v>
          </cell>
        </row>
        <row r="101">
          <cell r="C101" t="str">
            <v>Mingelinckx,Ilse</v>
          </cell>
          <cell r="D101">
            <v>2133337</v>
          </cell>
          <cell r="E101" t="str">
            <v>V</v>
          </cell>
          <cell r="F101">
            <v>28340</v>
          </cell>
          <cell r="G101">
            <v>2019</v>
          </cell>
          <cell r="H101">
            <v>5031</v>
          </cell>
          <cell r="I101" t="str">
            <v>BE</v>
          </cell>
          <cell r="J101" t="str">
            <v>3 ptn</v>
          </cell>
          <cell r="K101" t="str">
            <v>3 ptn</v>
          </cell>
          <cell r="M101" t="str">
            <v>Begijnhofstraat</v>
          </cell>
          <cell r="N101">
            <v>17</v>
          </cell>
          <cell r="O101">
            <v>3440</v>
          </cell>
          <cell r="P101" t="str">
            <v>Zoutleeuw</v>
          </cell>
          <cell r="Q101" t="str">
            <v>België</v>
          </cell>
          <cell r="R101" t="str">
            <v>28/01/2019</v>
          </cell>
          <cell r="T101" t="str">
            <v>+32 474 43 54 54</v>
          </cell>
          <cell r="W101" t="str">
            <v>ilse.mingelinckx@telenet.be</v>
          </cell>
          <cell r="AA101" t="str">
            <v>Abonnementhouder</v>
          </cell>
        </row>
        <row r="102">
          <cell r="C102" t="str">
            <v>LEFEVRE,JOERI</v>
          </cell>
          <cell r="D102">
            <v>225291</v>
          </cell>
          <cell r="E102" t="str">
            <v>M</v>
          </cell>
          <cell r="F102">
            <v>28393</v>
          </cell>
          <cell r="G102">
            <v>2019</v>
          </cell>
          <cell r="H102">
            <v>5031</v>
          </cell>
          <cell r="I102" t="str">
            <v>BE</v>
          </cell>
          <cell r="J102" t="str">
            <v>60 ptn</v>
          </cell>
          <cell r="K102" t="str">
            <v>60 ptn</v>
          </cell>
          <cell r="M102" t="str">
            <v>Buvingenstraat</v>
          </cell>
          <cell r="N102" t="str">
            <v>4B</v>
          </cell>
          <cell r="O102">
            <v>3890</v>
          </cell>
          <cell r="P102" t="str">
            <v>Niel-bij-Sint-Truiden</v>
          </cell>
          <cell r="Q102" t="str">
            <v>België</v>
          </cell>
          <cell r="R102">
            <v>43469</v>
          </cell>
          <cell r="T102" t="str">
            <v>+32 496 96 07 85</v>
          </cell>
          <cell r="W102" t="str">
            <v>joeri.jl.lefevre@mandat.belfius.be</v>
          </cell>
          <cell r="AA102" t="str">
            <v>Abonnementhouder</v>
          </cell>
        </row>
        <row r="103">
          <cell r="C103" t="str">
            <v>WAUTERS,INGE</v>
          </cell>
          <cell r="D103">
            <v>2056130</v>
          </cell>
          <cell r="E103" t="str">
            <v>V</v>
          </cell>
          <cell r="F103">
            <v>28417</v>
          </cell>
          <cell r="G103">
            <v>2019</v>
          </cell>
          <cell r="H103">
            <v>5031</v>
          </cell>
          <cell r="I103" t="str">
            <v>BE</v>
          </cell>
          <cell r="J103" t="str">
            <v>3 ptn</v>
          </cell>
          <cell r="K103" t="str">
            <v>3 ptn</v>
          </cell>
          <cell r="M103" t="str">
            <v>Bronstraat</v>
          </cell>
          <cell r="N103">
            <v>6</v>
          </cell>
          <cell r="O103">
            <v>3400</v>
          </cell>
          <cell r="P103" t="str">
            <v>Landen</v>
          </cell>
          <cell r="Q103" t="str">
            <v>België</v>
          </cell>
          <cell r="R103">
            <v>43587</v>
          </cell>
          <cell r="T103" t="str">
            <v>+32 499 12 07 63</v>
          </cell>
          <cell r="U103" t="str">
            <v>+32 11 58 85 93</v>
          </cell>
          <cell r="W103" t="str">
            <v>inge.wauters77@gmail.com</v>
          </cell>
          <cell r="AA103" t="str">
            <v>Abonnementhouder</v>
          </cell>
        </row>
        <row r="104">
          <cell r="C104" t="str">
            <v>MOMBAERTS,BRIAN</v>
          </cell>
          <cell r="D104">
            <v>537918</v>
          </cell>
          <cell r="E104" t="str">
            <v>M</v>
          </cell>
          <cell r="F104">
            <v>28583</v>
          </cell>
          <cell r="G104">
            <v>2019</v>
          </cell>
          <cell r="H104">
            <v>5031</v>
          </cell>
          <cell r="I104" t="str">
            <v>BE</v>
          </cell>
          <cell r="J104" t="str">
            <v>3 ptn</v>
          </cell>
          <cell r="K104" t="str">
            <v>3 ptn</v>
          </cell>
          <cell r="M104" t="str">
            <v>Kastelstraat</v>
          </cell>
          <cell r="N104" t="str">
            <v>10-a</v>
          </cell>
          <cell r="O104">
            <v>3404</v>
          </cell>
          <cell r="P104" t="str">
            <v>Attenhoven</v>
          </cell>
          <cell r="Q104" t="str">
            <v>België</v>
          </cell>
          <cell r="R104">
            <v>43501</v>
          </cell>
          <cell r="T104" t="str">
            <v>+32 486 15 79 61</v>
          </cell>
          <cell r="W104" t="str">
            <v>brianmombaerts@yahoo.com</v>
          </cell>
          <cell r="AA104" t="str">
            <v>Abonnementhouder</v>
          </cell>
        </row>
        <row r="105">
          <cell r="C105" t="str">
            <v>HACOUR,KAROLIEN</v>
          </cell>
          <cell r="D105">
            <v>740633</v>
          </cell>
          <cell r="E105" t="str">
            <v>V</v>
          </cell>
          <cell r="F105">
            <v>28605</v>
          </cell>
          <cell r="G105">
            <v>2019</v>
          </cell>
          <cell r="H105">
            <v>5031</v>
          </cell>
          <cell r="I105" t="str">
            <v>BE</v>
          </cell>
          <cell r="J105" t="str">
            <v>20 ptn</v>
          </cell>
          <cell r="K105" t="str">
            <v>20 ptn</v>
          </cell>
          <cell r="M105" t="str">
            <v>St.-Norbertusstraat</v>
          </cell>
          <cell r="N105">
            <v>54</v>
          </cell>
          <cell r="O105">
            <v>3400</v>
          </cell>
          <cell r="P105" t="str">
            <v>Landen</v>
          </cell>
          <cell r="Q105" t="str">
            <v>België</v>
          </cell>
          <cell r="R105">
            <v>43618</v>
          </cell>
          <cell r="T105" t="str">
            <v>+32 11 68 63 41</v>
          </cell>
          <cell r="U105" t="str">
            <v>+32 472 42 00 68</v>
          </cell>
          <cell r="W105" t="str">
            <v>karolien@gmail.com</v>
          </cell>
          <cell r="AA105" t="str">
            <v>Abonnementhouder</v>
          </cell>
        </row>
        <row r="106">
          <cell r="C106" t="str">
            <v>DIEPENRYKX,EVI</v>
          </cell>
          <cell r="D106">
            <v>538894</v>
          </cell>
          <cell r="E106" t="str">
            <v>V</v>
          </cell>
          <cell r="F106">
            <v>28796</v>
          </cell>
          <cell r="G106">
            <v>2019</v>
          </cell>
          <cell r="H106">
            <v>5031</v>
          </cell>
          <cell r="I106" t="str">
            <v>BE</v>
          </cell>
          <cell r="J106" t="str">
            <v>60 ptn</v>
          </cell>
          <cell r="K106" t="str">
            <v>60 ptn</v>
          </cell>
          <cell r="M106" t="str">
            <v>Grootveldstraat</v>
          </cell>
          <cell r="N106">
            <v>84</v>
          </cell>
          <cell r="O106">
            <v>3400</v>
          </cell>
          <cell r="P106" t="str">
            <v>Landen</v>
          </cell>
          <cell r="Q106" t="str">
            <v>België</v>
          </cell>
          <cell r="R106" t="str">
            <v>15/02/2019</v>
          </cell>
          <cell r="T106" t="str">
            <v>+32 11 58 04 11</v>
          </cell>
          <cell r="U106" t="str">
            <v>+32 477 73 56 91</v>
          </cell>
          <cell r="W106" t="str">
            <v>evidiepenrykx@hotmail.com</v>
          </cell>
          <cell r="AA106" t="str">
            <v>Abonnementhouder</v>
          </cell>
        </row>
        <row r="107">
          <cell r="C107" t="str">
            <v>Moyaerts,Nathalie</v>
          </cell>
          <cell r="D107">
            <v>2198619</v>
          </cell>
          <cell r="E107" t="str">
            <v>V</v>
          </cell>
          <cell r="F107">
            <v>28842</v>
          </cell>
          <cell r="G107">
            <v>2019</v>
          </cell>
          <cell r="H107">
            <v>5031</v>
          </cell>
          <cell r="I107" t="str">
            <v>BE</v>
          </cell>
          <cell r="J107" t="str">
            <v>3 ptn</v>
          </cell>
          <cell r="K107" t="str">
            <v>3 ptn</v>
          </cell>
          <cell r="M107" t="str">
            <v>Wezerenstraat</v>
          </cell>
          <cell r="N107">
            <v>82</v>
          </cell>
          <cell r="O107">
            <v>3400</v>
          </cell>
          <cell r="P107" t="str">
            <v>Landen</v>
          </cell>
          <cell r="Q107" t="str">
            <v>België</v>
          </cell>
          <cell r="R107">
            <v>43743</v>
          </cell>
          <cell r="T107" t="str">
            <v>+32 478 30 12 17</v>
          </cell>
          <cell r="W107" t="str">
            <v>moyaerts.nathalie@gmail.com</v>
          </cell>
          <cell r="AA107" t="str">
            <v>Abonnementhouder</v>
          </cell>
        </row>
        <row r="108">
          <cell r="C108" t="str">
            <v>DEGREEF,MACHTELD</v>
          </cell>
          <cell r="D108">
            <v>747108</v>
          </cell>
          <cell r="E108" t="str">
            <v>V</v>
          </cell>
          <cell r="F108">
            <v>28848</v>
          </cell>
          <cell r="G108">
            <v>2019</v>
          </cell>
          <cell r="H108">
            <v>5031</v>
          </cell>
          <cell r="I108" t="str">
            <v>BE</v>
          </cell>
          <cell r="J108" t="str">
            <v>25 ptn</v>
          </cell>
          <cell r="K108" t="str">
            <v>25 ptn</v>
          </cell>
          <cell r="M108" t="str">
            <v>Wezerenstraat</v>
          </cell>
          <cell r="N108">
            <v>7</v>
          </cell>
          <cell r="O108">
            <v>3890</v>
          </cell>
          <cell r="P108" t="str">
            <v>Montenaken</v>
          </cell>
          <cell r="Q108" t="str">
            <v>België</v>
          </cell>
          <cell r="R108">
            <v>43587</v>
          </cell>
          <cell r="T108" t="str">
            <v>+32 495 38 42 34</v>
          </cell>
          <cell r="W108" t="str">
            <v>machtelddegreef@gmail.com</v>
          </cell>
          <cell r="AA108" t="str">
            <v>Abonnementhouder</v>
          </cell>
        </row>
        <row r="109">
          <cell r="C109" t="str">
            <v>Bonneux,Vaness</v>
          </cell>
          <cell r="D109">
            <v>2091337</v>
          </cell>
          <cell r="E109" t="str">
            <v>V</v>
          </cell>
          <cell r="F109">
            <v>29167</v>
          </cell>
          <cell r="G109">
            <v>2019</v>
          </cell>
          <cell r="H109">
            <v>5031</v>
          </cell>
          <cell r="I109" t="str">
            <v>BE</v>
          </cell>
          <cell r="J109" t="str">
            <v>3 ptn</v>
          </cell>
          <cell r="K109" t="str">
            <v>3 ptn</v>
          </cell>
          <cell r="M109" t="str">
            <v>Overwindenstraat</v>
          </cell>
          <cell r="N109">
            <v>71</v>
          </cell>
          <cell r="O109">
            <v>3400</v>
          </cell>
          <cell r="P109" t="str">
            <v>Landen</v>
          </cell>
          <cell r="Q109" t="str">
            <v>België</v>
          </cell>
          <cell r="R109">
            <v>43651</v>
          </cell>
          <cell r="T109" t="str">
            <v>+32 485 82 57 85</v>
          </cell>
          <cell r="W109" t="str">
            <v>vanessa.bonneux@telenet.be</v>
          </cell>
          <cell r="AA109" t="str">
            <v>Abonnementhouder</v>
          </cell>
        </row>
        <row r="110">
          <cell r="C110" t="str">
            <v>Stiers,Veerle</v>
          </cell>
          <cell r="D110">
            <v>777461</v>
          </cell>
          <cell r="E110" t="str">
            <v>V</v>
          </cell>
          <cell r="F110">
            <v>29331</v>
          </cell>
          <cell r="G110">
            <v>2019</v>
          </cell>
          <cell r="H110">
            <v>5031</v>
          </cell>
          <cell r="I110" t="str">
            <v>BE</v>
          </cell>
          <cell r="J110" t="str">
            <v>3 ptn</v>
          </cell>
          <cell r="K110" t="str">
            <v>3 ptn</v>
          </cell>
          <cell r="M110" t="str">
            <v>Bosstraat</v>
          </cell>
          <cell r="N110">
            <v>20</v>
          </cell>
          <cell r="O110">
            <v>3401</v>
          </cell>
          <cell r="P110" t="str">
            <v>Waasmont</v>
          </cell>
          <cell r="Q110" t="str">
            <v>België</v>
          </cell>
          <cell r="R110">
            <v>43467</v>
          </cell>
          <cell r="T110" t="str">
            <v>+32 478 20 79 80</v>
          </cell>
          <cell r="W110" t="str">
            <v>veerle.stiers@telenet.be</v>
          </cell>
          <cell r="AA110" t="str">
            <v>Abonnementhouder</v>
          </cell>
        </row>
        <row r="111">
          <cell r="C111" t="str">
            <v>DIGNEF,EVY</v>
          </cell>
          <cell r="D111">
            <v>62869</v>
          </cell>
          <cell r="E111" t="str">
            <v>V</v>
          </cell>
          <cell r="F111">
            <v>29368</v>
          </cell>
          <cell r="G111">
            <v>2019</v>
          </cell>
          <cell r="H111">
            <v>5031</v>
          </cell>
          <cell r="I111" t="str">
            <v>BE</v>
          </cell>
          <cell r="J111" t="str">
            <v>3 ptn</v>
          </cell>
          <cell r="K111" t="str">
            <v>3 ptn</v>
          </cell>
          <cell r="M111" t="str">
            <v>Brabantlaan</v>
          </cell>
          <cell r="N111">
            <v>5</v>
          </cell>
          <cell r="O111">
            <v>3400</v>
          </cell>
          <cell r="P111" t="str">
            <v>Landen</v>
          </cell>
          <cell r="Q111" t="str">
            <v>België</v>
          </cell>
          <cell r="R111" t="str">
            <v>13/06/2019</v>
          </cell>
          <cell r="T111" t="str">
            <v>+32 496 20 65 86</v>
          </cell>
          <cell r="W111" t="str">
            <v>evy.dignef@skynet.be</v>
          </cell>
          <cell r="AA111" t="str">
            <v>Abonnementhouder</v>
          </cell>
        </row>
        <row r="112">
          <cell r="C112" t="str">
            <v>MEEUWENS,RONNY</v>
          </cell>
          <cell r="D112">
            <v>522086</v>
          </cell>
          <cell r="E112" t="str">
            <v>M</v>
          </cell>
          <cell r="F112">
            <v>29368</v>
          </cell>
          <cell r="G112">
            <v>2019</v>
          </cell>
          <cell r="H112">
            <v>5031</v>
          </cell>
          <cell r="I112" t="str">
            <v>BE</v>
          </cell>
          <cell r="J112" t="str">
            <v>3 ptn</v>
          </cell>
          <cell r="K112" t="str">
            <v>5 ptn</v>
          </cell>
          <cell r="M112" t="str">
            <v>Grootveldstraat</v>
          </cell>
          <cell r="N112">
            <v>84</v>
          </cell>
          <cell r="O112">
            <v>3400</v>
          </cell>
          <cell r="P112" t="str">
            <v>Landen</v>
          </cell>
          <cell r="Q112" t="str">
            <v>België</v>
          </cell>
          <cell r="R112" t="str">
            <v>15/02/2019</v>
          </cell>
          <cell r="T112" t="str">
            <v>+32 479 30 00 53</v>
          </cell>
          <cell r="W112" t="str">
            <v>ronnymeeuwens@hotmail.com</v>
          </cell>
          <cell r="AA112" t="str">
            <v>Abonnementhouder</v>
          </cell>
        </row>
        <row r="113">
          <cell r="C113" t="str">
            <v>Lefevre,Danny</v>
          </cell>
          <cell r="D113">
            <v>526210</v>
          </cell>
          <cell r="E113" t="str">
            <v>M</v>
          </cell>
          <cell r="F113">
            <v>29380</v>
          </cell>
          <cell r="G113">
            <v>2019</v>
          </cell>
          <cell r="H113">
            <v>5031</v>
          </cell>
          <cell r="I113" t="str">
            <v>BE</v>
          </cell>
          <cell r="J113" t="str">
            <v>3 ptn</v>
          </cell>
          <cell r="K113" t="str">
            <v>3 ptn</v>
          </cell>
          <cell r="M113" t="str">
            <v>Gingelomstraat</v>
          </cell>
          <cell r="N113">
            <v>20</v>
          </cell>
          <cell r="O113">
            <v>3400</v>
          </cell>
          <cell r="P113" t="str">
            <v>Landen</v>
          </cell>
          <cell r="Q113" t="str">
            <v>België</v>
          </cell>
          <cell r="R113" t="str">
            <v>25/04/2019</v>
          </cell>
          <cell r="T113" t="str">
            <v>+32 488 90 28 36</v>
          </cell>
          <cell r="W113" t="str">
            <v>danny.lefevre2@gmail.com</v>
          </cell>
          <cell r="AA113" t="str">
            <v>Abonnementhouder</v>
          </cell>
        </row>
        <row r="114">
          <cell r="C114" t="str">
            <v>Degreef,Dries</v>
          </cell>
          <cell r="D114">
            <v>2197475</v>
          </cell>
          <cell r="E114" t="str">
            <v>M</v>
          </cell>
          <cell r="F114">
            <v>29395</v>
          </cell>
          <cell r="G114">
            <v>2019</v>
          </cell>
          <cell r="H114">
            <v>5031</v>
          </cell>
          <cell r="I114" t="str">
            <v>BE</v>
          </cell>
          <cell r="J114" t="str">
            <v>3 ptn</v>
          </cell>
          <cell r="K114" t="str">
            <v>3 ptn</v>
          </cell>
          <cell r="M114" t="str">
            <v>Smeestersstraat</v>
          </cell>
          <cell r="N114">
            <v>43526</v>
          </cell>
          <cell r="O114">
            <v>3400</v>
          </cell>
          <cell r="P114" t="str">
            <v>Landen</v>
          </cell>
          <cell r="Q114" t="str">
            <v>België</v>
          </cell>
          <cell r="R114">
            <v>43501</v>
          </cell>
          <cell r="T114" t="str">
            <v>+32 497 70 89 54</v>
          </cell>
          <cell r="W114" t="str">
            <v>driesdegreef@hotmail.com</v>
          </cell>
          <cell r="AA114" t="str">
            <v>Abonnementhouder</v>
          </cell>
        </row>
        <row r="115">
          <cell r="C115" t="str">
            <v>Van der Vliet,Veronik</v>
          </cell>
          <cell r="D115">
            <v>2044838</v>
          </cell>
          <cell r="E115" t="str">
            <v>V</v>
          </cell>
          <cell r="F115">
            <v>29593</v>
          </cell>
          <cell r="G115">
            <v>2019</v>
          </cell>
          <cell r="H115">
            <v>5031</v>
          </cell>
          <cell r="I115" t="str">
            <v>BE</v>
          </cell>
          <cell r="J115" t="str">
            <v>10 ptn</v>
          </cell>
          <cell r="K115" t="str">
            <v>10 ptn</v>
          </cell>
          <cell r="M115" t="str">
            <v>Rue de Thisnes</v>
          </cell>
          <cell r="N115">
            <v>10</v>
          </cell>
          <cell r="O115">
            <v>1350</v>
          </cell>
          <cell r="P115" t="str">
            <v>Orp-Jauche</v>
          </cell>
          <cell r="Q115" t="str">
            <v>België</v>
          </cell>
          <cell r="R115" t="str">
            <v>25/05/2019</v>
          </cell>
          <cell r="T115" t="str">
            <v>+32 477 27 04 14</v>
          </cell>
          <cell r="W115" t="str">
            <v>veronik.vandervliet@icloud.com</v>
          </cell>
          <cell r="AA115" t="str">
            <v>Abonnementhouder</v>
          </cell>
        </row>
        <row r="116">
          <cell r="C116" t="str">
            <v>Vanvuchelen,Leen</v>
          </cell>
          <cell r="D116">
            <v>2034493</v>
          </cell>
          <cell r="E116" t="str">
            <v>V</v>
          </cell>
          <cell r="F116">
            <v>29614</v>
          </cell>
          <cell r="G116">
            <v>2019</v>
          </cell>
          <cell r="H116">
            <v>5031</v>
          </cell>
          <cell r="I116" t="str">
            <v>BE</v>
          </cell>
          <cell r="J116" t="str">
            <v>3 ptn</v>
          </cell>
          <cell r="K116" t="str">
            <v>3 ptn</v>
          </cell>
          <cell r="M116" t="str">
            <v>Gingelomstraat</v>
          </cell>
          <cell r="N116">
            <v>20</v>
          </cell>
          <cell r="O116">
            <v>3400</v>
          </cell>
          <cell r="P116" t="str">
            <v>Landen</v>
          </cell>
          <cell r="Q116" t="str">
            <v>België</v>
          </cell>
          <cell r="R116" t="str">
            <v>25/04/2019</v>
          </cell>
          <cell r="T116" t="str">
            <v>+32 494 44 38 34</v>
          </cell>
          <cell r="W116" t="str">
            <v>leenvanvuchelen@hotmail.com</v>
          </cell>
        </row>
        <row r="117">
          <cell r="C117" t="str">
            <v>sevenants,davy</v>
          </cell>
          <cell r="D117">
            <v>2193420</v>
          </cell>
          <cell r="E117" t="str">
            <v>M</v>
          </cell>
          <cell r="F117">
            <v>29661</v>
          </cell>
          <cell r="G117">
            <v>2019</v>
          </cell>
          <cell r="H117">
            <v>5031</v>
          </cell>
          <cell r="I117" t="str">
            <v>BE</v>
          </cell>
          <cell r="J117" t="str">
            <v>3 ptn</v>
          </cell>
          <cell r="K117" t="str">
            <v>3 ptn</v>
          </cell>
          <cell r="M117" t="str">
            <v>Molenbergstraat</v>
          </cell>
          <cell r="N117">
            <v>42</v>
          </cell>
          <cell r="O117">
            <v>3400</v>
          </cell>
          <cell r="P117" t="str">
            <v>Landen</v>
          </cell>
          <cell r="Q117" t="str">
            <v>België</v>
          </cell>
          <cell r="R117">
            <v>43500</v>
          </cell>
          <cell r="T117" t="str">
            <v>+32 486 74 11 36</v>
          </cell>
          <cell r="W117" t="str">
            <v>sevenants.coenen@gmail.com</v>
          </cell>
          <cell r="AA117" t="str">
            <v>Abonnementhouder</v>
          </cell>
        </row>
        <row r="118">
          <cell r="C118" t="str">
            <v>Pauwels,Kevin</v>
          </cell>
          <cell r="D118">
            <v>2138780</v>
          </cell>
          <cell r="E118" t="str">
            <v>M</v>
          </cell>
          <cell r="F118">
            <v>29665</v>
          </cell>
          <cell r="G118">
            <v>2019</v>
          </cell>
          <cell r="H118">
            <v>5031</v>
          </cell>
          <cell r="I118" t="str">
            <v>BE</v>
          </cell>
          <cell r="J118" t="str">
            <v>3 ptn</v>
          </cell>
          <cell r="K118" t="str">
            <v>3 ptn</v>
          </cell>
          <cell r="M118" t="str">
            <v>Guldensporenlaan</v>
          </cell>
          <cell r="N118">
            <v>36</v>
          </cell>
          <cell r="O118">
            <v>3400</v>
          </cell>
          <cell r="P118" t="str">
            <v>Landen</v>
          </cell>
          <cell r="Q118" t="str">
            <v>België</v>
          </cell>
          <cell r="R118" t="str">
            <v>13/01/2019</v>
          </cell>
          <cell r="T118" t="str">
            <v>+32 477 97 77 40</v>
          </cell>
          <cell r="W118" t="str">
            <v>pauwelskevin@yahoo.com</v>
          </cell>
        </row>
        <row r="119">
          <cell r="C119" t="str">
            <v>Smets,Daan</v>
          </cell>
          <cell r="D119">
            <v>2192470</v>
          </cell>
          <cell r="E119" t="str">
            <v>M</v>
          </cell>
          <cell r="F119">
            <v>29695</v>
          </cell>
          <cell r="G119">
            <v>2019</v>
          </cell>
          <cell r="H119">
            <v>5031</v>
          </cell>
          <cell r="I119" t="str">
            <v>BE</v>
          </cell>
          <cell r="J119" t="str">
            <v>3 ptn</v>
          </cell>
          <cell r="K119" t="str">
            <v>3 ptn</v>
          </cell>
          <cell r="M119" t="str">
            <v>Ernest Pitonlaan</v>
          </cell>
          <cell r="N119" t="str">
            <v>2/901</v>
          </cell>
          <cell r="O119">
            <v>3400</v>
          </cell>
          <cell r="P119" t="str">
            <v>Landen</v>
          </cell>
          <cell r="Q119" t="str">
            <v>België</v>
          </cell>
          <cell r="R119" t="str">
            <v>22/03/2019</v>
          </cell>
          <cell r="T119" t="str">
            <v>+31 498 265 080</v>
          </cell>
          <cell r="W119" t="str">
            <v>daansmets@hotmail.com</v>
          </cell>
          <cell r="AA119" t="str">
            <v>Abonnementhouder</v>
          </cell>
        </row>
        <row r="120">
          <cell r="C120" t="str">
            <v>LAERMANS,CINDY</v>
          </cell>
          <cell r="D120">
            <v>757779</v>
          </cell>
          <cell r="E120" t="str">
            <v>V</v>
          </cell>
          <cell r="F120">
            <v>29731</v>
          </cell>
          <cell r="G120">
            <v>2019</v>
          </cell>
          <cell r="H120">
            <v>5031</v>
          </cell>
          <cell r="I120" t="str">
            <v>BE</v>
          </cell>
          <cell r="J120" t="str">
            <v>35 ptn</v>
          </cell>
          <cell r="K120" t="str">
            <v>35 ptn</v>
          </cell>
          <cell r="M120" t="str">
            <v>Molenbergstraat</v>
          </cell>
          <cell r="N120">
            <v>94</v>
          </cell>
          <cell r="O120">
            <v>3400</v>
          </cell>
          <cell r="P120" t="str">
            <v>Landen</v>
          </cell>
          <cell r="Q120" t="str">
            <v>België</v>
          </cell>
          <cell r="R120" t="str">
            <v>13/01/2019</v>
          </cell>
          <cell r="T120" t="str">
            <v>+32 497 44 63 20</v>
          </cell>
          <cell r="W120" t="str">
            <v>cindylaermans@hotmail.com</v>
          </cell>
          <cell r="AA120" t="str">
            <v>Abonnementhouder</v>
          </cell>
        </row>
        <row r="121">
          <cell r="C121" t="str">
            <v>Vandenbosch,Lies</v>
          </cell>
          <cell r="D121">
            <v>2094943</v>
          </cell>
          <cell r="E121" t="str">
            <v>V</v>
          </cell>
          <cell r="F121">
            <v>29733</v>
          </cell>
          <cell r="G121">
            <v>2019</v>
          </cell>
          <cell r="H121">
            <v>5031</v>
          </cell>
          <cell r="I121" t="str">
            <v>BE</v>
          </cell>
          <cell r="J121" t="str">
            <v>3 ptn</v>
          </cell>
          <cell r="K121" t="str">
            <v>3 ptn</v>
          </cell>
          <cell r="M121" t="str">
            <v>Kanonstraat</v>
          </cell>
          <cell r="N121">
            <v>2</v>
          </cell>
          <cell r="O121">
            <v>3440</v>
          </cell>
          <cell r="P121" t="str">
            <v>Zoutleeuw</v>
          </cell>
          <cell r="Q121" t="str">
            <v>België</v>
          </cell>
          <cell r="R121">
            <v>43467</v>
          </cell>
          <cell r="T121" t="str">
            <v>+32 472 98 69 52</v>
          </cell>
          <cell r="W121" t="str">
            <v>lies.vandenbosch81@gmail.com</v>
          </cell>
          <cell r="AA121" t="str">
            <v>Abonnementhouder</v>
          </cell>
        </row>
        <row r="122">
          <cell r="C122" t="str">
            <v>Deglinne,Eva</v>
          </cell>
          <cell r="D122">
            <v>2095078</v>
          </cell>
          <cell r="E122" t="str">
            <v>V</v>
          </cell>
          <cell r="F122">
            <v>29766</v>
          </cell>
          <cell r="G122">
            <v>2019</v>
          </cell>
          <cell r="H122">
            <v>5031</v>
          </cell>
          <cell r="I122" t="str">
            <v>BE</v>
          </cell>
          <cell r="J122" t="str">
            <v>5 ptn</v>
          </cell>
          <cell r="K122" t="str">
            <v>5 ptn</v>
          </cell>
          <cell r="M122" t="str">
            <v>Stelhainstraat</v>
          </cell>
          <cell r="N122">
            <v>21</v>
          </cell>
          <cell r="O122">
            <v>3401</v>
          </cell>
          <cell r="P122" t="str">
            <v>Walshoutem</v>
          </cell>
          <cell r="Q122" t="str">
            <v>België</v>
          </cell>
          <cell r="R122" t="str">
            <v>16/01/2019</v>
          </cell>
          <cell r="T122" t="str">
            <v>+32 486 03 77 06</v>
          </cell>
          <cell r="W122" t="str">
            <v>eva_deglinne@hotmail.com</v>
          </cell>
          <cell r="AA122" t="str">
            <v>Abonnementhouder</v>
          </cell>
        </row>
        <row r="123">
          <cell r="C123" t="str">
            <v>Froidcoeur,Katrien</v>
          </cell>
          <cell r="D123">
            <v>2197505</v>
          </cell>
          <cell r="E123" t="str">
            <v>V</v>
          </cell>
          <cell r="F123">
            <v>29775</v>
          </cell>
          <cell r="G123">
            <v>2019</v>
          </cell>
          <cell r="H123">
            <v>5031</v>
          </cell>
          <cell r="I123" t="str">
            <v>BE</v>
          </cell>
          <cell r="J123" t="str">
            <v>3 ptn</v>
          </cell>
          <cell r="K123" t="str">
            <v>3 ptn</v>
          </cell>
          <cell r="M123" t="str">
            <v>Walshoutemstraat</v>
          </cell>
          <cell r="N123">
            <v>14</v>
          </cell>
          <cell r="O123">
            <v>3401</v>
          </cell>
          <cell r="P123" t="str">
            <v>Walshoutem</v>
          </cell>
          <cell r="Q123" t="str">
            <v>België</v>
          </cell>
          <cell r="R123">
            <v>43501</v>
          </cell>
          <cell r="T123" t="str">
            <v>+32 472 64 92 39</v>
          </cell>
          <cell r="W123" t="str">
            <v>katrien.froidcoeur@gmail.com</v>
          </cell>
          <cell r="AA123" t="str">
            <v>Abonnementhouder</v>
          </cell>
        </row>
        <row r="124">
          <cell r="C124" t="str">
            <v>JOSSA,Cindy</v>
          </cell>
          <cell r="D124">
            <v>2143474</v>
          </cell>
          <cell r="E124" t="str">
            <v>V</v>
          </cell>
          <cell r="F124">
            <v>29777</v>
          </cell>
          <cell r="G124">
            <v>2019</v>
          </cell>
          <cell r="H124">
            <v>5031</v>
          </cell>
          <cell r="I124" t="str">
            <v>BE</v>
          </cell>
          <cell r="J124" t="str">
            <v>10 ptn</v>
          </cell>
          <cell r="K124" t="str">
            <v>10 ptn</v>
          </cell>
          <cell r="M124" t="str">
            <v>Velmseweg</v>
          </cell>
          <cell r="N124" t="str">
            <v>29B</v>
          </cell>
          <cell r="O124">
            <v>3404</v>
          </cell>
          <cell r="P124" t="str">
            <v>Attenhoven</v>
          </cell>
          <cell r="Q124" t="str">
            <v>België</v>
          </cell>
          <cell r="R124" t="str">
            <v>13/01/2019</v>
          </cell>
          <cell r="T124" t="str">
            <v>+32 470 13 08 89</v>
          </cell>
          <cell r="W124" t="str">
            <v>cindyjossa@hotmail.com</v>
          </cell>
          <cell r="AA124" t="str">
            <v>Abonnementhouder</v>
          </cell>
        </row>
        <row r="125">
          <cell r="C125" t="str">
            <v>Tobac,Jan</v>
          </cell>
          <cell r="D125">
            <v>2201419</v>
          </cell>
          <cell r="E125" t="str">
            <v>M</v>
          </cell>
          <cell r="F125">
            <v>29795</v>
          </cell>
          <cell r="G125">
            <v>2019</v>
          </cell>
          <cell r="H125">
            <v>5031</v>
          </cell>
          <cell r="I125" t="str">
            <v>BE</v>
          </cell>
          <cell r="J125" t="str">
            <v>3 ptn</v>
          </cell>
          <cell r="K125" t="str">
            <v>3 ptn</v>
          </cell>
          <cell r="M125" t="str">
            <v>E. Moyaertslaan</v>
          </cell>
          <cell r="N125">
            <v>17</v>
          </cell>
          <cell r="O125">
            <v>3400</v>
          </cell>
          <cell r="P125" t="str">
            <v>Landen</v>
          </cell>
          <cell r="Q125" t="str">
            <v>België</v>
          </cell>
          <cell r="R125">
            <v>43775</v>
          </cell>
          <cell r="S125" t="str">
            <v>uyksot9y</v>
          </cell>
          <cell r="T125" t="str">
            <v>+32 475 70 81 90</v>
          </cell>
          <cell r="W125" t="str">
            <v>tobacjan@yahoo.com</v>
          </cell>
          <cell r="AA125" t="str">
            <v>Abonnementhouder</v>
          </cell>
        </row>
        <row r="126">
          <cell r="C126" t="str">
            <v>Vandendijck,Joris</v>
          </cell>
          <cell r="D126">
            <v>2169490</v>
          </cell>
          <cell r="E126" t="str">
            <v>M</v>
          </cell>
          <cell r="F126">
            <v>29829</v>
          </cell>
          <cell r="G126">
            <v>2019</v>
          </cell>
          <cell r="H126">
            <v>5031</v>
          </cell>
          <cell r="I126" t="str">
            <v>BE</v>
          </cell>
          <cell r="J126" t="str">
            <v>3 ptn</v>
          </cell>
          <cell r="K126" t="str">
            <v>3 ptn</v>
          </cell>
          <cell r="M126" t="str">
            <v>Begijnhofstraat</v>
          </cell>
          <cell r="N126">
            <v>17</v>
          </cell>
          <cell r="O126">
            <v>3440</v>
          </cell>
          <cell r="P126" t="str">
            <v>Zoutleeuw</v>
          </cell>
          <cell r="Q126" t="str">
            <v>België</v>
          </cell>
          <cell r="R126" t="str">
            <v>28/01/2019</v>
          </cell>
          <cell r="T126" t="str">
            <v>+32 474 37 44 37</v>
          </cell>
          <cell r="W126" t="str">
            <v>joris.vandendijck@telenet.be</v>
          </cell>
          <cell r="AA126" t="str">
            <v>Abonnementhouder</v>
          </cell>
        </row>
        <row r="127">
          <cell r="C127" t="str">
            <v>Van Imschoot,Tom</v>
          </cell>
          <cell r="D127">
            <v>2160166</v>
          </cell>
          <cell r="E127" t="str">
            <v>M</v>
          </cell>
          <cell r="F127">
            <v>29833</v>
          </cell>
          <cell r="G127">
            <v>2019</v>
          </cell>
          <cell r="H127">
            <v>5031</v>
          </cell>
          <cell r="I127" t="str">
            <v>BE</v>
          </cell>
          <cell r="J127" t="str">
            <v>25 ptn</v>
          </cell>
          <cell r="K127" t="str">
            <v>25 ptn</v>
          </cell>
          <cell r="M127" t="str">
            <v>Steenweg</v>
          </cell>
          <cell r="N127">
            <v>20</v>
          </cell>
          <cell r="O127">
            <v>3440</v>
          </cell>
          <cell r="P127" t="str">
            <v>Zoutleeuw</v>
          </cell>
          <cell r="Q127" t="str">
            <v>België</v>
          </cell>
          <cell r="R127" t="str">
            <v>21/01/2019</v>
          </cell>
          <cell r="T127" t="str">
            <v>+32 493 15 68 44</v>
          </cell>
          <cell r="W127" t="str">
            <v>tom.vanimschoot@hotmail.com</v>
          </cell>
          <cell r="AA127" t="str">
            <v>Abonnementhouder</v>
          </cell>
        </row>
        <row r="128">
          <cell r="C128" t="str">
            <v>Bottu,Jochen</v>
          </cell>
          <cell r="D128">
            <v>2178725</v>
          </cell>
          <cell r="E128" t="str">
            <v>M</v>
          </cell>
          <cell r="F128">
            <v>29852</v>
          </cell>
          <cell r="G128">
            <v>2019</v>
          </cell>
          <cell r="H128">
            <v>5031</v>
          </cell>
          <cell r="I128" t="str">
            <v>BE</v>
          </cell>
          <cell r="J128" t="str">
            <v>3 ptn</v>
          </cell>
          <cell r="K128" t="str">
            <v>3 ptn</v>
          </cell>
          <cell r="M128" t="str">
            <v>Waalhovenstraat</v>
          </cell>
          <cell r="N128">
            <v>20</v>
          </cell>
          <cell r="O128">
            <v>3806</v>
          </cell>
          <cell r="P128" t="str">
            <v>Velm</v>
          </cell>
          <cell r="Q128" t="str">
            <v>België</v>
          </cell>
          <cell r="R128">
            <v>43742</v>
          </cell>
          <cell r="T128" t="str">
            <v>+32 472 84 13 30</v>
          </cell>
          <cell r="W128" t="str">
            <v>jochenbottu@hotmail.com</v>
          </cell>
          <cell r="AA128" t="str">
            <v>Abonnementhouder</v>
          </cell>
        </row>
        <row r="129">
          <cell r="C129" t="str">
            <v>Trossard,Sven</v>
          </cell>
          <cell r="D129">
            <v>2180686</v>
          </cell>
          <cell r="E129" t="str">
            <v>M</v>
          </cell>
          <cell r="F129">
            <v>29855</v>
          </cell>
          <cell r="G129">
            <v>2019</v>
          </cell>
          <cell r="H129">
            <v>5031</v>
          </cell>
          <cell r="I129" t="str">
            <v>BE</v>
          </cell>
          <cell r="J129" t="str">
            <v>3 ptn</v>
          </cell>
          <cell r="K129" t="str">
            <v>3 ptn</v>
          </cell>
          <cell r="M129" t="str">
            <v>Brabantlaan</v>
          </cell>
          <cell r="N129">
            <v>5</v>
          </cell>
          <cell r="O129">
            <v>3400</v>
          </cell>
          <cell r="P129" t="str">
            <v>Landen</v>
          </cell>
          <cell r="Q129" t="str">
            <v>België</v>
          </cell>
          <cell r="R129" t="str">
            <v>13/06/2019</v>
          </cell>
          <cell r="T129" t="str">
            <v>+32 476 20 65 86</v>
          </cell>
          <cell r="W129" t="str">
            <v>sventrossard@gmail.com</v>
          </cell>
        </row>
        <row r="130">
          <cell r="C130" t="str">
            <v>MONIQUET,HILDE</v>
          </cell>
          <cell r="D130">
            <v>579222</v>
          </cell>
          <cell r="E130" t="str">
            <v>V</v>
          </cell>
          <cell r="F130">
            <v>29856</v>
          </cell>
          <cell r="G130">
            <v>2019</v>
          </cell>
          <cell r="H130">
            <v>5031</v>
          </cell>
          <cell r="I130" t="str">
            <v>BE</v>
          </cell>
          <cell r="J130" t="str">
            <v>3 ptn</v>
          </cell>
          <cell r="K130" t="str">
            <v>3 ptn</v>
          </cell>
          <cell r="M130" t="str">
            <v>Boomkensstraat</v>
          </cell>
          <cell r="N130" t="str">
            <v>190/2</v>
          </cell>
          <cell r="O130">
            <v>3500</v>
          </cell>
          <cell r="P130" t="str">
            <v>Hasselt</v>
          </cell>
          <cell r="Q130" t="str">
            <v>België</v>
          </cell>
          <cell r="R130">
            <v>43652</v>
          </cell>
          <cell r="T130" t="str">
            <v>+32 486 15 75 38</v>
          </cell>
          <cell r="W130" t="str">
            <v>hmoniquet@sporta.be</v>
          </cell>
        </row>
        <row r="131">
          <cell r="C131" t="str">
            <v>Wauters,Björn</v>
          </cell>
          <cell r="D131">
            <v>2192420</v>
          </cell>
          <cell r="E131" t="str">
            <v>M</v>
          </cell>
          <cell r="F131">
            <v>29924</v>
          </cell>
          <cell r="G131">
            <v>2019</v>
          </cell>
          <cell r="H131">
            <v>5031</v>
          </cell>
          <cell r="I131" t="str">
            <v>BE</v>
          </cell>
          <cell r="J131" t="str">
            <v>3 ptn</v>
          </cell>
          <cell r="K131" t="str">
            <v>3 ptn</v>
          </cell>
          <cell r="M131" t="str">
            <v>Dorpsstraat</v>
          </cell>
          <cell r="N131">
            <v>30</v>
          </cell>
          <cell r="O131">
            <v>3404</v>
          </cell>
          <cell r="P131" t="str">
            <v>Attenhoven</v>
          </cell>
          <cell r="Q131" t="str">
            <v>België</v>
          </cell>
          <cell r="R131" t="str">
            <v>21/03/2019</v>
          </cell>
          <cell r="T131" t="str">
            <v>+32 492 97 05 72</v>
          </cell>
          <cell r="W131" t="str">
            <v>bjornwauters@hotmail.com</v>
          </cell>
        </row>
        <row r="132">
          <cell r="C132" t="str">
            <v>GILLET,Jan</v>
          </cell>
          <cell r="D132">
            <v>4087256</v>
          </cell>
          <cell r="E132" t="str">
            <v>M</v>
          </cell>
          <cell r="F132">
            <v>29972</v>
          </cell>
          <cell r="G132">
            <v>2019</v>
          </cell>
          <cell r="H132">
            <v>4123</v>
          </cell>
          <cell r="I132" t="str">
            <v>BE</v>
          </cell>
          <cell r="J132" t="str">
            <v>3 ptn</v>
          </cell>
          <cell r="K132" t="str">
            <v>3 ptn</v>
          </cell>
          <cell r="T132" t="str">
            <v>+32 473 30 10 63</v>
          </cell>
          <cell r="W132" t="str">
            <v>jangillet@hotmail.com</v>
          </cell>
          <cell r="AA132" t="str">
            <v>Abonnementhouder</v>
          </cell>
        </row>
        <row r="133">
          <cell r="C133" t="str">
            <v>BEX,PIETER JAN</v>
          </cell>
          <cell r="D133">
            <v>585605</v>
          </cell>
          <cell r="E133" t="str">
            <v>M</v>
          </cell>
          <cell r="F133">
            <v>30027</v>
          </cell>
          <cell r="G133">
            <v>2019</v>
          </cell>
          <cell r="H133">
            <v>5031</v>
          </cell>
          <cell r="I133" t="str">
            <v>BE</v>
          </cell>
          <cell r="J133" t="str">
            <v>3 ptn</v>
          </cell>
          <cell r="K133" t="str">
            <v>3 ptn</v>
          </cell>
          <cell r="M133" t="str">
            <v>Hannuitsesteenweg</v>
          </cell>
          <cell r="N133">
            <v>159</v>
          </cell>
          <cell r="O133">
            <v>3400</v>
          </cell>
          <cell r="P133" t="str">
            <v>Landen</v>
          </cell>
          <cell r="Q133" t="str">
            <v>België</v>
          </cell>
          <cell r="R133">
            <v>43500</v>
          </cell>
          <cell r="W133" t="str">
            <v>bexpieterjan@hotmail.com</v>
          </cell>
          <cell r="AA133" t="str">
            <v>Abonnementhouder</v>
          </cell>
        </row>
        <row r="134">
          <cell r="C134" t="str">
            <v>BOYEN,AN</v>
          </cell>
          <cell r="D134">
            <v>573642</v>
          </cell>
          <cell r="E134" t="str">
            <v>V</v>
          </cell>
          <cell r="F134">
            <v>30032</v>
          </cell>
          <cell r="G134">
            <v>2019</v>
          </cell>
          <cell r="H134">
            <v>5031</v>
          </cell>
          <cell r="I134" t="str">
            <v>BE</v>
          </cell>
          <cell r="J134" t="str">
            <v>3 ptn</v>
          </cell>
          <cell r="K134" t="str">
            <v>3 ptn</v>
          </cell>
          <cell r="M134" t="str">
            <v>Guldensporenlaan</v>
          </cell>
          <cell r="N134">
            <v>36</v>
          </cell>
          <cell r="O134">
            <v>3400</v>
          </cell>
          <cell r="P134" t="str">
            <v>Landen</v>
          </cell>
          <cell r="Q134" t="str">
            <v>België</v>
          </cell>
          <cell r="R134" t="str">
            <v>13/01/2019</v>
          </cell>
          <cell r="T134" t="str">
            <v>+32 476 84 55 04</v>
          </cell>
          <cell r="W134" t="str">
            <v>an_boyen@hotmail.com</v>
          </cell>
          <cell r="AA134" t="str">
            <v>Abonnementhouder</v>
          </cell>
        </row>
        <row r="135">
          <cell r="C135" t="str">
            <v>Ulens,Thomas</v>
          </cell>
          <cell r="D135">
            <v>274963</v>
          </cell>
          <cell r="E135" t="str">
            <v>M</v>
          </cell>
          <cell r="F135">
            <v>30145</v>
          </cell>
          <cell r="G135">
            <v>2019</v>
          </cell>
          <cell r="H135">
            <v>5031</v>
          </cell>
          <cell r="I135" t="str">
            <v>BE</v>
          </cell>
          <cell r="J135" t="str">
            <v>3 ptn</v>
          </cell>
          <cell r="K135" t="str">
            <v>3 ptn</v>
          </cell>
          <cell r="M135" t="str">
            <v>Raatshovenstraat</v>
          </cell>
          <cell r="N135" t="str">
            <v>10/201</v>
          </cell>
          <cell r="O135">
            <v>3400</v>
          </cell>
          <cell r="P135" t="str">
            <v>Landen</v>
          </cell>
          <cell r="Q135" t="str">
            <v>België</v>
          </cell>
          <cell r="R135">
            <v>43589</v>
          </cell>
          <cell r="T135" t="str">
            <v>+32 478 97 95 61</v>
          </cell>
          <cell r="W135" t="str">
            <v>thomasulens@hotmail.com</v>
          </cell>
          <cell r="AA135" t="str">
            <v>Abonnementhouder</v>
          </cell>
        </row>
        <row r="136">
          <cell r="C136" t="str">
            <v>BRISART,JONAS</v>
          </cell>
          <cell r="D136">
            <v>777457</v>
          </cell>
          <cell r="E136" t="str">
            <v>M</v>
          </cell>
          <cell r="F136">
            <v>30154</v>
          </cell>
          <cell r="G136">
            <v>2019</v>
          </cell>
          <cell r="H136">
            <v>5031</v>
          </cell>
          <cell r="I136" t="str">
            <v>BE</v>
          </cell>
          <cell r="J136" t="str">
            <v>3 ptn</v>
          </cell>
          <cell r="K136" t="str">
            <v>3 ptn</v>
          </cell>
          <cell r="M136" t="str">
            <v>Torenstraat</v>
          </cell>
          <cell r="N136">
            <v>18</v>
          </cell>
          <cell r="O136">
            <v>3400</v>
          </cell>
          <cell r="P136" t="str">
            <v>Landen</v>
          </cell>
          <cell r="Q136" t="str">
            <v>België</v>
          </cell>
          <cell r="R136" t="str">
            <v>17/01/2019</v>
          </cell>
          <cell r="T136" t="str">
            <v>+32 495 43 60 09</v>
          </cell>
          <cell r="W136" t="str">
            <v>jonas.brisart@gmail.com</v>
          </cell>
          <cell r="AA136" t="str">
            <v>Abonnementhouder</v>
          </cell>
        </row>
        <row r="137">
          <cell r="C137" t="str">
            <v>Ramakers,Serge</v>
          </cell>
          <cell r="D137">
            <v>2143340</v>
          </cell>
          <cell r="E137" t="str">
            <v>M</v>
          </cell>
          <cell r="F137">
            <v>30198</v>
          </cell>
          <cell r="G137">
            <v>2019</v>
          </cell>
          <cell r="H137">
            <v>5031</v>
          </cell>
          <cell r="I137" t="str">
            <v>BE</v>
          </cell>
          <cell r="J137" t="str">
            <v>3 ptn</v>
          </cell>
          <cell r="K137" t="str">
            <v>5 ptn</v>
          </cell>
          <cell r="M137" t="str">
            <v>Guldensporenlaan</v>
          </cell>
          <cell r="N137">
            <v>5</v>
          </cell>
          <cell r="O137">
            <v>3400</v>
          </cell>
          <cell r="P137" t="str">
            <v>Landen</v>
          </cell>
          <cell r="Q137" t="str">
            <v>België</v>
          </cell>
          <cell r="R137" t="str">
            <v>13/01/2019</v>
          </cell>
          <cell r="T137" t="str">
            <v>+32 474 61 68 23</v>
          </cell>
          <cell r="W137" t="str">
            <v>serge.ramakers@gmail.com</v>
          </cell>
        </row>
        <row r="138">
          <cell r="C138" t="str">
            <v>TITS,VINCENT</v>
          </cell>
          <cell r="D138">
            <v>274966</v>
          </cell>
          <cell r="E138" t="str">
            <v>M</v>
          </cell>
          <cell r="F138">
            <v>30224</v>
          </cell>
          <cell r="G138">
            <v>2019</v>
          </cell>
          <cell r="H138">
            <v>5031</v>
          </cell>
          <cell r="I138" t="str">
            <v>BE</v>
          </cell>
          <cell r="J138" t="str">
            <v>3 ptn</v>
          </cell>
          <cell r="K138" t="str">
            <v>3 ptn</v>
          </cell>
          <cell r="M138" t="str">
            <v>Droogveldstraat</v>
          </cell>
          <cell r="N138">
            <v>36</v>
          </cell>
          <cell r="O138">
            <v>3404</v>
          </cell>
          <cell r="P138" t="str">
            <v>Neerlanden</v>
          </cell>
          <cell r="Q138" t="str">
            <v>België</v>
          </cell>
          <cell r="R138" t="str">
            <v>25/03/2019</v>
          </cell>
          <cell r="S138" t="str">
            <v>CJBPIH</v>
          </cell>
        </row>
        <row r="139">
          <cell r="C139" t="str">
            <v>Boogaerts,Nele</v>
          </cell>
          <cell r="D139">
            <v>2091338</v>
          </cell>
          <cell r="E139" t="str">
            <v>V</v>
          </cell>
          <cell r="F139">
            <v>30256</v>
          </cell>
          <cell r="G139">
            <v>2019</v>
          </cell>
          <cell r="H139">
            <v>5031</v>
          </cell>
          <cell r="I139" t="str">
            <v>BE</v>
          </cell>
          <cell r="J139" t="str">
            <v>3 ptn</v>
          </cell>
          <cell r="K139" t="str">
            <v>3 ptn</v>
          </cell>
          <cell r="M139" t="str">
            <v>Dorpsstraat</v>
          </cell>
          <cell r="N139">
            <v>30</v>
          </cell>
          <cell r="O139">
            <v>3404</v>
          </cell>
          <cell r="P139" t="str">
            <v>Attenhoven</v>
          </cell>
          <cell r="Q139" t="str">
            <v>België</v>
          </cell>
          <cell r="R139" t="str">
            <v>20/03/2019</v>
          </cell>
          <cell r="T139" t="str">
            <v>+32 498 14 55 22</v>
          </cell>
          <cell r="W139" t="str">
            <v>neleboogaerts123@gmail.com</v>
          </cell>
          <cell r="AA139" t="str">
            <v>Abonnementhouder</v>
          </cell>
        </row>
        <row r="140">
          <cell r="C140" t="str">
            <v>Jame,Wesley</v>
          </cell>
          <cell r="D140">
            <v>2197746</v>
          </cell>
          <cell r="E140" t="str">
            <v>M</v>
          </cell>
          <cell r="F140">
            <v>30262</v>
          </cell>
          <cell r="G140">
            <v>2019</v>
          </cell>
          <cell r="H140">
            <v>5031</v>
          </cell>
          <cell r="I140" t="str">
            <v>BE</v>
          </cell>
          <cell r="J140" t="str">
            <v>3 ptn</v>
          </cell>
          <cell r="K140" t="str">
            <v>3 ptn</v>
          </cell>
          <cell r="M140" t="str">
            <v>Julia Tulkenslaan</v>
          </cell>
          <cell r="N140">
            <v>4</v>
          </cell>
          <cell r="O140">
            <v>3400</v>
          </cell>
          <cell r="P140" t="str">
            <v>Landen</v>
          </cell>
          <cell r="Q140" t="str">
            <v>België</v>
          </cell>
          <cell r="R140">
            <v>43501</v>
          </cell>
          <cell r="T140" t="str">
            <v>+32 496 12 15 96</v>
          </cell>
          <cell r="W140" t="str">
            <v>wesleyjame@hotmail.com</v>
          </cell>
          <cell r="AA140" t="str">
            <v>Abonnementhouder</v>
          </cell>
        </row>
        <row r="141">
          <cell r="C141" t="str">
            <v>Leenen,Valérie</v>
          </cell>
          <cell r="D141">
            <v>2091375</v>
          </cell>
          <cell r="E141" t="str">
            <v>V</v>
          </cell>
          <cell r="F141">
            <v>30308</v>
          </cell>
          <cell r="G141">
            <v>2019</v>
          </cell>
          <cell r="H141">
            <v>5031</v>
          </cell>
          <cell r="I141" t="str">
            <v>BE</v>
          </cell>
          <cell r="J141" t="str">
            <v>3 ptn</v>
          </cell>
          <cell r="K141" t="str">
            <v>3 ptn</v>
          </cell>
          <cell r="M141" t="str">
            <v>Overwindenstraat</v>
          </cell>
          <cell r="N141">
            <v>48</v>
          </cell>
          <cell r="O141">
            <v>3400</v>
          </cell>
          <cell r="P141" t="str">
            <v>Landen</v>
          </cell>
          <cell r="Q141" t="str">
            <v>België</v>
          </cell>
          <cell r="R141">
            <v>43651</v>
          </cell>
          <cell r="T141" t="str">
            <v>+32 474 59 24 56</v>
          </cell>
          <cell r="W141" t="str">
            <v>valerie_leenen@hotmail.com</v>
          </cell>
          <cell r="AA141" t="str">
            <v>Abonnementhouder</v>
          </cell>
        </row>
        <row r="142">
          <cell r="C142" t="str">
            <v>Van Esch,Ann</v>
          </cell>
          <cell r="D142">
            <v>254724</v>
          </cell>
          <cell r="E142" t="str">
            <v>V</v>
          </cell>
          <cell r="F142">
            <v>30420</v>
          </cell>
          <cell r="G142">
            <v>2019</v>
          </cell>
          <cell r="H142">
            <v>5031</v>
          </cell>
          <cell r="I142" t="str">
            <v>BE</v>
          </cell>
          <cell r="J142" t="str">
            <v>5 ptn</v>
          </cell>
          <cell r="K142" t="str">
            <v>5 ptn</v>
          </cell>
          <cell r="M142" t="str">
            <v>Guldensporenlaan</v>
          </cell>
          <cell r="N142">
            <v>5</v>
          </cell>
          <cell r="O142">
            <v>3400</v>
          </cell>
          <cell r="P142" t="str">
            <v>Landen</v>
          </cell>
          <cell r="Q142" t="str">
            <v>België</v>
          </cell>
          <cell r="R142" t="str">
            <v>13/01/2019</v>
          </cell>
          <cell r="T142" t="str">
            <v>+32 485 54 46 38</v>
          </cell>
          <cell r="W142" t="str">
            <v>annvanesch@hotmail.com</v>
          </cell>
          <cell r="AA142" t="str">
            <v>Abonnementhouder</v>
          </cell>
        </row>
        <row r="143">
          <cell r="C143" t="str">
            <v>CASTERS,Koen</v>
          </cell>
          <cell r="D143">
            <v>4092196</v>
          </cell>
          <cell r="E143" t="str">
            <v>M</v>
          </cell>
          <cell r="F143">
            <v>30463</v>
          </cell>
          <cell r="G143">
            <v>2019</v>
          </cell>
          <cell r="H143">
            <v>4123</v>
          </cell>
          <cell r="I143" t="str">
            <v>BE</v>
          </cell>
          <cell r="J143" t="str">
            <v>3 ptn</v>
          </cell>
          <cell r="K143" t="str">
            <v>3 ptn</v>
          </cell>
          <cell r="AA143" t="str">
            <v>Abonnementhouder</v>
          </cell>
        </row>
        <row r="144">
          <cell r="C144" t="str">
            <v>Mewis,Kirsten</v>
          </cell>
          <cell r="D144">
            <v>2157641</v>
          </cell>
          <cell r="E144" t="str">
            <v>V</v>
          </cell>
          <cell r="F144">
            <v>30469</v>
          </cell>
          <cell r="G144">
            <v>2019</v>
          </cell>
          <cell r="H144">
            <v>5031</v>
          </cell>
          <cell r="I144" t="str">
            <v>BE</v>
          </cell>
          <cell r="J144" t="str">
            <v>3 ptn</v>
          </cell>
          <cell r="K144" t="str">
            <v>3 ptn</v>
          </cell>
          <cell r="M144" t="str">
            <v>Walshoutemstraat</v>
          </cell>
          <cell r="N144">
            <v>10</v>
          </cell>
          <cell r="O144">
            <v>3401</v>
          </cell>
          <cell r="P144" t="str">
            <v>Walshoutem</v>
          </cell>
          <cell r="Q144" t="str">
            <v>België</v>
          </cell>
          <cell r="R144">
            <v>43652</v>
          </cell>
          <cell r="T144" t="str">
            <v>+32 476 60 79 23</v>
          </cell>
          <cell r="W144" t="str">
            <v>kirstenmewis@gmail.com</v>
          </cell>
        </row>
        <row r="145">
          <cell r="C145" t="str">
            <v>Gillet,Pieter</v>
          </cell>
          <cell r="D145">
            <v>2095096</v>
          </cell>
          <cell r="E145" t="str">
            <v>M</v>
          </cell>
          <cell r="F145">
            <v>30502</v>
          </cell>
          <cell r="G145">
            <v>2019</v>
          </cell>
          <cell r="H145">
            <v>5031</v>
          </cell>
          <cell r="I145" t="str">
            <v>BE</v>
          </cell>
          <cell r="J145" t="str">
            <v>3 ptn</v>
          </cell>
          <cell r="K145" t="str">
            <v>3 ptn</v>
          </cell>
          <cell r="M145" t="str">
            <v>Stationsstraat</v>
          </cell>
          <cell r="N145">
            <v>43740</v>
          </cell>
          <cell r="O145">
            <v>3400</v>
          </cell>
          <cell r="P145" t="str">
            <v>Landen</v>
          </cell>
          <cell r="Q145" t="str">
            <v>België</v>
          </cell>
          <cell r="R145" t="str">
            <v>16/01/2019</v>
          </cell>
          <cell r="T145" t="str">
            <v>+32 485 31 01 70</v>
          </cell>
          <cell r="W145" t="str">
            <v>pieter_gillet@hotmail.com</v>
          </cell>
        </row>
        <row r="146">
          <cell r="C146" t="str">
            <v>tits,maxime</v>
          </cell>
          <cell r="D146">
            <v>274965</v>
          </cell>
          <cell r="E146" t="str">
            <v>M</v>
          </cell>
          <cell r="F146">
            <v>30560</v>
          </cell>
          <cell r="G146">
            <v>2019</v>
          </cell>
          <cell r="H146">
            <v>5031</v>
          </cell>
          <cell r="I146" t="str">
            <v>BE</v>
          </cell>
          <cell r="J146" t="str">
            <v>3 ptn</v>
          </cell>
          <cell r="K146" t="str">
            <v>3 ptn</v>
          </cell>
          <cell r="M146" t="str">
            <v>Waasmontstraat</v>
          </cell>
          <cell r="N146">
            <v>230</v>
          </cell>
          <cell r="O146">
            <v>3401</v>
          </cell>
          <cell r="P146" t="str">
            <v>Waasmont</v>
          </cell>
          <cell r="Q146" t="str">
            <v>België</v>
          </cell>
          <cell r="R146" t="str">
            <v>31/05/2019</v>
          </cell>
          <cell r="T146" t="str">
            <v>+32 497 15 66 36</v>
          </cell>
          <cell r="W146" t="str">
            <v>bedreven_serval@hotmail.com</v>
          </cell>
          <cell r="AA146" t="str">
            <v>Abonnementhouder</v>
          </cell>
        </row>
        <row r="147">
          <cell r="C147" t="str">
            <v>DAMS,AN</v>
          </cell>
          <cell r="D147">
            <v>2157555</v>
          </cell>
          <cell r="E147" t="str">
            <v>V</v>
          </cell>
          <cell r="F147">
            <v>30711</v>
          </cell>
          <cell r="G147">
            <v>2019</v>
          </cell>
          <cell r="H147">
            <v>5031</v>
          </cell>
          <cell r="I147" t="str">
            <v>BE</v>
          </cell>
          <cell r="J147" t="str">
            <v>3 ptn</v>
          </cell>
          <cell r="K147" t="str">
            <v>3 ptn</v>
          </cell>
          <cell r="M147" t="str">
            <v>Walshoutemstraat</v>
          </cell>
          <cell r="N147">
            <v>6</v>
          </cell>
          <cell r="O147">
            <v>3401</v>
          </cell>
          <cell r="P147" t="str">
            <v>Walshoutem</v>
          </cell>
          <cell r="Q147" t="str">
            <v>België</v>
          </cell>
          <cell r="R147">
            <v>43712</v>
          </cell>
          <cell r="T147" t="str">
            <v>+32 474 60 99 76</v>
          </cell>
          <cell r="W147" t="str">
            <v>andams84@gmail.com</v>
          </cell>
          <cell r="AA147" t="str">
            <v>Abonnementhouder</v>
          </cell>
        </row>
        <row r="148">
          <cell r="C148" t="str">
            <v>MONIQUET,ANNE</v>
          </cell>
          <cell r="D148">
            <v>579227</v>
          </cell>
          <cell r="E148" t="str">
            <v>V</v>
          </cell>
          <cell r="F148">
            <v>30744</v>
          </cell>
          <cell r="G148">
            <v>2019</v>
          </cell>
          <cell r="H148">
            <v>5031</v>
          </cell>
          <cell r="I148" t="str">
            <v>BE</v>
          </cell>
          <cell r="J148" t="str">
            <v>3 ptn</v>
          </cell>
          <cell r="K148" t="str">
            <v>3 ptn</v>
          </cell>
          <cell r="M148" t="str">
            <v>St.-Gertrudisstraat</v>
          </cell>
          <cell r="N148">
            <v>101</v>
          </cell>
          <cell r="O148">
            <v>3400</v>
          </cell>
          <cell r="P148" t="str">
            <v>Landen</v>
          </cell>
          <cell r="Q148" t="str">
            <v>België</v>
          </cell>
          <cell r="R148">
            <v>43652</v>
          </cell>
          <cell r="T148" t="str">
            <v>+32 485 37 58 41</v>
          </cell>
          <cell r="W148" t="str">
            <v>anneke_96@hotmail.com</v>
          </cell>
        </row>
        <row r="149">
          <cell r="C149" t="str">
            <v>VAN DAMME,GREET</v>
          </cell>
          <cell r="D149">
            <v>777474</v>
          </cell>
          <cell r="E149" t="str">
            <v>V</v>
          </cell>
          <cell r="F149">
            <v>30839</v>
          </cell>
          <cell r="G149">
            <v>2019</v>
          </cell>
          <cell r="H149">
            <v>5031</v>
          </cell>
          <cell r="I149" t="str">
            <v>BE</v>
          </cell>
          <cell r="J149" t="str">
            <v>3 ptn</v>
          </cell>
          <cell r="K149" t="str">
            <v>3 ptn</v>
          </cell>
          <cell r="M149" t="str">
            <v>Guldensporenlaan</v>
          </cell>
          <cell r="N149">
            <v>17</v>
          </cell>
          <cell r="O149">
            <v>3400</v>
          </cell>
          <cell r="P149" t="str">
            <v>Landen</v>
          </cell>
          <cell r="Q149" t="str">
            <v>België</v>
          </cell>
          <cell r="R149" t="str">
            <v>13/01/2019</v>
          </cell>
          <cell r="T149" t="str">
            <v>+32 486 98 22 13</v>
          </cell>
          <cell r="W149" t="str">
            <v>greetvd@hotmail.com</v>
          </cell>
          <cell r="AA149" t="str">
            <v>Abonnementhouder</v>
          </cell>
        </row>
        <row r="150">
          <cell r="C150" t="str">
            <v>Dewaele,Stephanie</v>
          </cell>
          <cell r="D150">
            <v>2146604</v>
          </cell>
          <cell r="E150" t="str">
            <v>V</v>
          </cell>
          <cell r="F150">
            <v>30936</v>
          </cell>
          <cell r="G150">
            <v>2019</v>
          </cell>
          <cell r="H150">
            <v>5031</v>
          </cell>
          <cell r="I150" t="str">
            <v>BE</v>
          </cell>
          <cell r="J150" t="str">
            <v>3 ptn</v>
          </cell>
          <cell r="K150" t="str">
            <v>3 ptn</v>
          </cell>
          <cell r="M150" t="str">
            <v>Allendelaan</v>
          </cell>
          <cell r="N150">
            <v>24</v>
          </cell>
          <cell r="O150">
            <v>3400</v>
          </cell>
          <cell r="P150" t="str">
            <v>Landen</v>
          </cell>
          <cell r="Q150" t="str">
            <v>België</v>
          </cell>
          <cell r="R150">
            <v>43652</v>
          </cell>
          <cell r="S150" t="str">
            <v>lwhhftm8</v>
          </cell>
          <cell r="T150" t="str">
            <v>+32 497 53 14 33</v>
          </cell>
          <cell r="W150" t="str">
            <v>stephanie.dewaele2012@hotmail.com</v>
          </cell>
        </row>
        <row r="151">
          <cell r="C151" t="str">
            <v>Raymaekers,Christopher</v>
          </cell>
          <cell r="D151">
            <v>503945</v>
          </cell>
          <cell r="E151" t="str">
            <v>M</v>
          </cell>
          <cell r="F151">
            <v>30944</v>
          </cell>
          <cell r="G151">
            <v>2019</v>
          </cell>
          <cell r="H151">
            <v>5031</v>
          </cell>
          <cell r="I151" t="str">
            <v>BE</v>
          </cell>
          <cell r="J151" t="str">
            <v>3 ptn</v>
          </cell>
          <cell r="K151" t="str">
            <v>3 ptn</v>
          </cell>
          <cell r="M151" t="str">
            <v>Julia Tulkenslaan</v>
          </cell>
          <cell r="N151">
            <v>9</v>
          </cell>
          <cell r="O151">
            <v>3400</v>
          </cell>
          <cell r="P151" t="str">
            <v>Landen</v>
          </cell>
          <cell r="Q151" t="str">
            <v>België</v>
          </cell>
          <cell r="R151">
            <v>43743</v>
          </cell>
          <cell r="T151" t="str">
            <v>+32 479 78 17 53</v>
          </cell>
          <cell r="W151" t="str">
            <v>christopher_raymaekers@hotmail.com</v>
          </cell>
          <cell r="AA151" t="str">
            <v>Abonnementhouder</v>
          </cell>
        </row>
        <row r="152">
          <cell r="C152" t="str">
            <v>BEX,JOHANNES</v>
          </cell>
          <cell r="D152">
            <v>599961</v>
          </cell>
          <cell r="E152" t="str">
            <v>M</v>
          </cell>
          <cell r="F152">
            <v>30950</v>
          </cell>
          <cell r="G152">
            <v>2019</v>
          </cell>
          <cell r="H152">
            <v>5031</v>
          </cell>
          <cell r="I152" t="str">
            <v>BE</v>
          </cell>
          <cell r="J152" t="str">
            <v>20 ptn</v>
          </cell>
          <cell r="K152" t="str">
            <v>20 ptn</v>
          </cell>
          <cell r="M152" t="str">
            <v>Slachthuisplein</v>
          </cell>
          <cell r="N152">
            <v>30</v>
          </cell>
          <cell r="O152">
            <v>3400</v>
          </cell>
          <cell r="P152" t="str">
            <v>Landen</v>
          </cell>
          <cell r="Q152" t="str">
            <v>België</v>
          </cell>
          <cell r="R152">
            <v>43587</v>
          </cell>
          <cell r="T152" t="str">
            <v>+32 497 43 54 54</v>
          </cell>
          <cell r="W152" t="str">
            <v>johannes.bex@wsb-benelux.be</v>
          </cell>
          <cell r="AA152" t="str">
            <v>Abonnementhouder</v>
          </cell>
        </row>
        <row r="153">
          <cell r="C153" t="str">
            <v>SWALENS,JIMMY</v>
          </cell>
          <cell r="D153">
            <v>507905</v>
          </cell>
          <cell r="E153" t="str">
            <v>M</v>
          </cell>
          <cell r="F153">
            <v>31186</v>
          </cell>
          <cell r="G153">
            <v>2019</v>
          </cell>
          <cell r="H153">
            <v>5031</v>
          </cell>
          <cell r="I153" t="str">
            <v>BE</v>
          </cell>
          <cell r="J153" t="str">
            <v>10 ptn</v>
          </cell>
          <cell r="K153" t="str">
            <v>10 ptn</v>
          </cell>
          <cell r="M153" t="str">
            <v>Kerkstraat</v>
          </cell>
          <cell r="N153">
            <v>12</v>
          </cell>
          <cell r="O153">
            <v>3400</v>
          </cell>
          <cell r="P153" t="str">
            <v>Landen</v>
          </cell>
          <cell r="Q153" t="str">
            <v>België</v>
          </cell>
          <cell r="R153" t="str">
            <v>13/01/2019</v>
          </cell>
          <cell r="T153" t="str">
            <v>+32 496 83 07 43</v>
          </cell>
          <cell r="W153" t="str">
            <v>jimmyswalens@hotmail.com</v>
          </cell>
        </row>
        <row r="154">
          <cell r="C154" t="str">
            <v>IEVEN,SAARTJE</v>
          </cell>
          <cell r="D154">
            <v>851987</v>
          </cell>
          <cell r="E154" t="str">
            <v>V</v>
          </cell>
          <cell r="F154">
            <v>31414</v>
          </cell>
          <cell r="G154">
            <v>2019</v>
          </cell>
          <cell r="H154">
            <v>5031</v>
          </cell>
          <cell r="I154" t="str">
            <v>BE</v>
          </cell>
          <cell r="J154" t="str">
            <v>3 ptn</v>
          </cell>
          <cell r="K154" t="str">
            <v>3 ptn</v>
          </cell>
          <cell r="M154" t="str">
            <v>Kerkstraat</v>
          </cell>
          <cell r="N154">
            <v>12</v>
          </cell>
          <cell r="O154">
            <v>3400</v>
          </cell>
          <cell r="P154" t="str">
            <v>Landen</v>
          </cell>
          <cell r="Q154" t="str">
            <v>België</v>
          </cell>
          <cell r="R154" t="str">
            <v>13/01/2019</v>
          </cell>
          <cell r="T154" t="str">
            <v>+32 495 14 42 42</v>
          </cell>
          <cell r="W154" t="str">
            <v>saartje_i@hotmail.com</v>
          </cell>
          <cell r="AA154" t="str">
            <v>Abonnementhouder</v>
          </cell>
        </row>
        <row r="155">
          <cell r="C155" t="str">
            <v>BROUCKMANS,DEBBIE</v>
          </cell>
          <cell r="D155">
            <v>583082</v>
          </cell>
          <cell r="E155" t="str">
            <v>V</v>
          </cell>
          <cell r="F155">
            <v>31510</v>
          </cell>
          <cell r="G155">
            <v>2019</v>
          </cell>
          <cell r="H155">
            <v>5031</v>
          </cell>
          <cell r="I155" t="str">
            <v>BE</v>
          </cell>
          <cell r="J155" t="str">
            <v>20 ptn</v>
          </cell>
          <cell r="K155" t="str">
            <v>25 ptn</v>
          </cell>
          <cell r="M155" t="str">
            <v>Zoutpoortstraat</v>
          </cell>
          <cell r="N155">
            <v>4</v>
          </cell>
          <cell r="O155">
            <v>3401</v>
          </cell>
          <cell r="P155" t="str">
            <v>Walsbets</v>
          </cell>
          <cell r="Q155" t="str">
            <v>België</v>
          </cell>
          <cell r="R155">
            <v>43467</v>
          </cell>
          <cell r="T155" t="str">
            <v>+32 11 83 12 03</v>
          </cell>
          <cell r="U155" t="str">
            <v>+32 478 67 85 75</v>
          </cell>
          <cell r="W155" t="str">
            <v>debbie.brouckmans@telenet.be</v>
          </cell>
        </row>
        <row r="156">
          <cell r="C156" t="str">
            <v>BOLLENS,JASMINA</v>
          </cell>
          <cell r="D156">
            <v>589414</v>
          </cell>
          <cell r="E156" t="str">
            <v>V</v>
          </cell>
          <cell r="F156">
            <v>31843</v>
          </cell>
          <cell r="G156">
            <v>2019</v>
          </cell>
          <cell r="H156">
            <v>5031</v>
          </cell>
          <cell r="I156" t="str">
            <v>BE</v>
          </cell>
          <cell r="J156" t="str">
            <v>35 ptn</v>
          </cell>
          <cell r="K156" t="str">
            <v>35 ptn</v>
          </cell>
          <cell r="M156" t="str">
            <v>Guldensporenlaan</v>
          </cell>
          <cell r="N156">
            <v>10</v>
          </cell>
          <cell r="O156">
            <v>3400</v>
          </cell>
          <cell r="P156" t="str">
            <v>Landen</v>
          </cell>
          <cell r="Q156" t="str">
            <v>België</v>
          </cell>
          <cell r="R156" t="str">
            <v>13/01/2019</v>
          </cell>
          <cell r="T156" t="str">
            <v>+32 478 87 37 78</v>
          </cell>
          <cell r="W156" t="str">
            <v>jasmina_bollens@hotmail.com</v>
          </cell>
          <cell r="AA156" t="str">
            <v>Abonnementhouder</v>
          </cell>
        </row>
        <row r="157">
          <cell r="C157" t="str">
            <v>SIAENS,ELKE</v>
          </cell>
          <cell r="D157">
            <v>2422</v>
          </cell>
          <cell r="E157" t="str">
            <v>V</v>
          </cell>
          <cell r="F157">
            <v>32250</v>
          </cell>
          <cell r="G157">
            <v>2019</v>
          </cell>
          <cell r="H157">
            <v>5031</v>
          </cell>
          <cell r="I157" t="str">
            <v>BE</v>
          </cell>
          <cell r="J157" t="str">
            <v>3 ptn</v>
          </cell>
          <cell r="K157" t="str">
            <v>3 ptn</v>
          </cell>
          <cell r="M157" t="str">
            <v>Joseph Retrostraat</v>
          </cell>
          <cell r="N157">
            <v>7</v>
          </cell>
          <cell r="O157">
            <v>3891</v>
          </cell>
          <cell r="P157" t="str">
            <v>Borlo</v>
          </cell>
          <cell r="Q157" t="str">
            <v>België</v>
          </cell>
          <cell r="R157">
            <v>43652</v>
          </cell>
          <cell r="T157" t="str">
            <v>+32 468 14 80 94</v>
          </cell>
          <cell r="W157" t="str">
            <v>elke.siaens@gmail.com</v>
          </cell>
          <cell r="AA157" t="str">
            <v>Abonnementhouder</v>
          </cell>
        </row>
        <row r="158">
          <cell r="C158" t="str">
            <v>VANDENBROECK,DAAN</v>
          </cell>
          <cell r="D158">
            <v>556294</v>
          </cell>
          <cell r="E158" t="str">
            <v>M</v>
          </cell>
          <cell r="F158">
            <v>32315</v>
          </cell>
          <cell r="G158">
            <v>2019</v>
          </cell>
          <cell r="H158">
            <v>5031</v>
          </cell>
          <cell r="I158" t="str">
            <v>BE</v>
          </cell>
          <cell r="J158" t="str">
            <v>75 ptn</v>
          </cell>
          <cell r="K158" t="str">
            <v>75 ptn</v>
          </cell>
          <cell r="M158" t="str">
            <v>Sint-Truidenstraat</v>
          </cell>
          <cell r="N158">
            <v>21</v>
          </cell>
          <cell r="O158">
            <v>3890</v>
          </cell>
          <cell r="P158" t="str">
            <v>Montenaken</v>
          </cell>
          <cell r="Q158" t="str">
            <v>België</v>
          </cell>
          <cell r="R158" t="str">
            <v>29/01/2019</v>
          </cell>
          <cell r="T158" t="str">
            <v>+32 494 32 90 91</v>
          </cell>
          <cell r="W158" t="str">
            <v>daanvandenbroeck@gmail.com</v>
          </cell>
          <cell r="AA158" t="str">
            <v>Abonnementhouder</v>
          </cell>
        </row>
        <row r="159">
          <cell r="C159" t="str">
            <v>WARNANT,LEANDER</v>
          </cell>
          <cell r="D159">
            <v>883746</v>
          </cell>
          <cell r="E159" t="str">
            <v>M</v>
          </cell>
          <cell r="F159">
            <v>32434</v>
          </cell>
          <cell r="G159">
            <v>2019</v>
          </cell>
          <cell r="H159">
            <v>5031</v>
          </cell>
          <cell r="I159" t="str">
            <v>BE</v>
          </cell>
          <cell r="J159" t="str">
            <v>65 ptn</v>
          </cell>
          <cell r="K159" t="str">
            <v>65 ptn</v>
          </cell>
          <cell r="M159" t="str">
            <v>Middenstraat</v>
          </cell>
          <cell r="N159">
            <v>63</v>
          </cell>
          <cell r="O159">
            <v>3401</v>
          </cell>
          <cell r="P159" t="str">
            <v>Waasmont</v>
          </cell>
          <cell r="Q159" t="str">
            <v>België</v>
          </cell>
          <cell r="R159" t="str">
            <v>29/01/2019</v>
          </cell>
          <cell r="T159" t="str">
            <v>+32 11 83 28 03</v>
          </cell>
          <cell r="U159" t="str">
            <v>+32 496 43 63 12</v>
          </cell>
          <cell r="W159" t="str">
            <v>leanderwarnant@hotmail.com</v>
          </cell>
          <cell r="AA159" t="str">
            <v>Abonnementhouder</v>
          </cell>
        </row>
        <row r="160">
          <cell r="C160" t="str">
            <v>BRANDHOF,DELPHINE</v>
          </cell>
          <cell r="D160">
            <v>713574</v>
          </cell>
          <cell r="E160" t="str">
            <v>V</v>
          </cell>
          <cell r="F160">
            <v>32773</v>
          </cell>
          <cell r="G160">
            <v>2019</v>
          </cell>
          <cell r="H160">
            <v>5031</v>
          </cell>
          <cell r="I160" t="str">
            <v>BE</v>
          </cell>
          <cell r="J160" t="str">
            <v>3 ptn</v>
          </cell>
          <cell r="K160" t="str">
            <v>3 ptn</v>
          </cell>
          <cell r="M160" t="str">
            <v>Bondgenotenlaan</v>
          </cell>
          <cell r="N160">
            <v>22</v>
          </cell>
          <cell r="O160">
            <v>3400</v>
          </cell>
          <cell r="P160" t="str">
            <v>Landen</v>
          </cell>
          <cell r="Q160" t="str">
            <v>België</v>
          </cell>
          <cell r="R160">
            <v>43501</v>
          </cell>
          <cell r="T160" t="str">
            <v>+32 11 88 33 84</v>
          </cell>
          <cell r="U160" t="str">
            <v>+32 473 42 04 55</v>
          </cell>
          <cell r="W160" t="str">
            <v>delphinebrandhof@msn.com</v>
          </cell>
          <cell r="AA160" t="str">
            <v>Abonnementhouder</v>
          </cell>
        </row>
        <row r="161">
          <cell r="C161" t="str">
            <v>GEORIS,JULIE</v>
          </cell>
          <cell r="D161">
            <v>561239</v>
          </cell>
          <cell r="E161" t="str">
            <v>V</v>
          </cell>
          <cell r="F161">
            <v>32805</v>
          </cell>
          <cell r="G161">
            <v>2019</v>
          </cell>
          <cell r="H161">
            <v>5031</v>
          </cell>
          <cell r="I161" t="str">
            <v>BE</v>
          </cell>
          <cell r="J161" t="str">
            <v>65 ptn</v>
          </cell>
          <cell r="K161" t="str">
            <v>65 ptn</v>
          </cell>
          <cell r="M161" t="str">
            <v>Bondgenotenlaan</v>
          </cell>
          <cell r="N161">
            <v>41</v>
          </cell>
          <cell r="O161">
            <v>3400</v>
          </cell>
          <cell r="P161" t="str">
            <v>Landen</v>
          </cell>
          <cell r="Q161" t="str">
            <v>België</v>
          </cell>
          <cell r="R161" t="str">
            <v>29/04/2019</v>
          </cell>
          <cell r="T161" t="str">
            <v>+32 474 77 53 94</v>
          </cell>
          <cell r="W161" t="str">
            <v>juliegeoris@hotmail.com</v>
          </cell>
        </row>
        <row r="162">
          <cell r="C162" t="str">
            <v>vanstraelen,dieter</v>
          </cell>
          <cell r="D162">
            <v>2199424</v>
          </cell>
          <cell r="E162" t="str">
            <v>M</v>
          </cell>
          <cell r="F162">
            <v>33073</v>
          </cell>
          <cell r="G162">
            <v>2019</v>
          </cell>
          <cell r="H162">
            <v>5031</v>
          </cell>
          <cell r="I162" t="str">
            <v>BE</v>
          </cell>
          <cell r="J162" t="str">
            <v>3 ptn</v>
          </cell>
          <cell r="K162" t="str">
            <v>3 ptn</v>
          </cell>
          <cell r="M162" t="str">
            <v>Den Kulter</v>
          </cell>
          <cell r="N162">
            <v>44</v>
          </cell>
          <cell r="O162">
            <v>3890</v>
          </cell>
          <cell r="P162" t="str">
            <v>Gingelom</v>
          </cell>
          <cell r="Q162" t="str">
            <v>België</v>
          </cell>
          <cell r="R162" t="str">
            <v>16/05/2019</v>
          </cell>
          <cell r="S162" t="str">
            <v>3upibbi8</v>
          </cell>
          <cell r="T162" t="str">
            <v>+31 474 070 136</v>
          </cell>
          <cell r="W162" t="str">
            <v>dieter.vanstraelen11@gmail.com</v>
          </cell>
        </row>
        <row r="163">
          <cell r="C163" t="str">
            <v>SERRON,YANNICK</v>
          </cell>
          <cell r="D163">
            <v>766993</v>
          </cell>
          <cell r="E163" t="str">
            <v>M</v>
          </cell>
          <cell r="F163">
            <v>33080</v>
          </cell>
          <cell r="G163">
            <v>2019</v>
          </cell>
          <cell r="H163">
            <v>5031</v>
          </cell>
          <cell r="I163" t="str">
            <v>BE</v>
          </cell>
          <cell r="J163" t="str">
            <v>70 ptn</v>
          </cell>
          <cell r="K163" t="str">
            <v>70 ptn</v>
          </cell>
          <cell r="M163" t="str">
            <v>Gallicstraat</v>
          </cell>
          <cell r="N163">
            <v>103</v>
          </cell>
          <cell r="O163">
            <v>3300</v>
          </cell>
          <cell r="P163" t="str">
            <v>Tienen</v>
          </cell>
          <cell r="Q163" t="str">
            <v>België</v>
          </cell>
          <cell r="R163" t="str">
            <v>29/01/2019</v>
          </cell>
          <cell r="T163" t="str">
            <v>+32 16 82 39 46</v>
          </cell>
          <cell r="U163" t="str">
            <v>+32 491 95 33 11</v>
          </cell>
          <cell r="W163" t="str">
            <v>yannickserron@gmail.com</v>
          </cell>
          <cell r="AA163" t="str">
            <v>Abonnementhouder</v>
          </cell>
        </row>
        <row r="164">
          <cell r="C164" t="str">
            <v>Vranckx,Sanne</v>
          </cell>
          <cell r="D164">
            <v>2146637</v>
          </cell>
          <cell r="E164" t="str">
            <v>V</v>
          </cell>
          <cell r="F164">
            <v>33080</v>
          </cell>
          <cell r="G164">
            <v>2019</v>
          </cell>
          <cell r="H164">
            <v>5031</v>
          </cell>
          <cell r="I164" t="str">
            <v>BE</v>
          </cell>
          <cell r="J164" t="str">
            <v>3 ptn</v>
          </cell>
          <cell r="K164" t="str">
            <v>3 ptn</v>
          </cell>
          <cell r="M164" t="str">
            <v>Pellenstraat</v>
          </cell>
          <cell r="N164">
            <v>9</v>
          </cell>
          <cell r="O164">
            <v>3400</v>
          </cell>
          <cell r="P164" t="str">
            <v>Landen</v>
          </cell>
          <cell r="Q164" t="str">
            <v>België</v>
          </cell>
          <cell r="R164" t="str">
            <v>25/03/2019</v>
          </cell>
          <cell r="T164" t="str">
            <v>+32 477 26 08 66</v>
          </cell>
          <cell r="W164" t="str">
            <v>sannevranckx@hotmail.com</v>
          </cell>
          <cell r="AA164" t="str">
            <v>Abonnementhouder</v>
          </cell>
        </row>
        <row r="165">
          <cell r="C165" t="str">
            <v>PETRE,JURGEN</v>
          </cell>
          <cell r="D165">
            <v>85008</v>
          </cell>
          <cell r="E165" t="str">
            <v>M</v>
          </cell>
          <cell r="F165">
            <v>33122</v>
          </cell>
          <cell r="G165">
            <v>2019</v>
          </cell>
          <cell r="H165">
            <v>5031</v>
          </cell>
          <cell r="I165" t="str">
            <v>BE</v>
          </cell>
          <cell r="J165" t="str">
            <v>3 ptn</v>
          </cell>
          <cell r="K165" t="str">
            <v>3 ptn</v>
          </cell>
          <cell r="M165" t="str">
            <v>Attenhovenstraat</v>
          </cell>
          <cell r="N165">
            <v>324935111</v>
          </cell>
          <cell r="O165">
            <v>3400</v>
          </cell>
          <cell r="P165" t="str">
            <v>Landen</v>
          </cell>
          <cell r="Q165" t="str">
            <v>België</v>
          </cell>
          <cell r="R165" t="str">
            <v>29/04/2019</v>
          </cell>
          <cell r="T165" t="str">
            <v>+32 493 51 11 71</v>
          </cell>
          <cell r="W165" t="str">
            <v>jurgen.petre@gmail.com</v>
          </cell>
        </row>
        <row r="166">
          <cell r="C166" t="str">
            <v>SOMERS,JASPER</v>
          </cell>
          <cell r="D166">
            <v>889154</v>
          </cell>
          <cell r="E166" t="str">
            <v>M</v>
          </cell>
          <cell r="F166">
            <v>33137</v>
          </cell>
          <cell r="G166">
            <v>2019</v>
          </cell>
          <cell r="H166">
            <v>5031</v>
          </cell>
          <cell r="I166" t="str">
            <v>BE</v>
          </cell>
          <cell r="J166" t="str">
            <v>3 ptn</v>
          </cell>
          <cell r="K166" t="str">
            <v>3 ptn</v>
          </cell>
          <cell r="M166" t="str">
            <v>Marktplein</v>
          </cell>
          <cell r="N166">
            <v>7</v>
          </cell>
          <cell r="O166">
            <v>3400</v>
          </cell>
          <cell r="P166" t="str">
            <v>Landen</v>
          </cell>
          <cell r="Q166" t="str">
            <v>België</v>
          </cell>
          <cell r="R166" t="str">
            <v>13/01/2019</v>
          </cell>
          <cell r="T166" t="str">
            <v>+32 478 44 09 61</v>
          </cell>
          <cell r="W166" t="str">
            <v>marc.somers7@telenet.be</v>
          </cell>
        </row>
        <row r="167">
          <cell r="C167" t="str">
            <v>Hias,Wouter</v>
          </cell>
          <cell r="D167">
            <v>2178720</v>
          </cell>
          <cell r="E167" t="str">
            <v>M</v>
          </cell>
          <cell r="F167">
            <v>33236</v>
          </cell>
          <cell r="G167">
            <v>2019</v>
          </cell>
          <cell r="H167">
            <v>5031</v>
          </cell>
          <cell r="I167" t="str">
            <v>BE</v>
          </cell>
          <cell r="J167" t="str">
            <v>3 ptn</v>
          </cell>
          <cell r="K167" t="str">
            <v>3 ptn</v>
          </cell>
          <cell r="M167" t="str">
            <v>Prins-bisschoppenlaan</v>
          </cell>
          <cell r="N167">
            <v>15</v>
          </cell>
          <cell r="O167">
            <v>3401</v>
          </cell>
          <cell r="P167" t="str">
            <v>Walshoutem</v>
          </cell>
          <cell r="Q167" t="str">
            <v>België</v>
          </cell>
          <cell r="R167" t="str">
            <v>13/01/2019</v>
          </cell>
          <cell r="T167" t="str">
            <v>+32 499 18 78 36</v>
          </cell>
          <cell r="W167" t="str">
            <v>wouterhias@hotmail.com</v>
          </cell>
        </row>
        <row r="168">
          <cell r="C168" t="str">
            <v>BROUCKMANS,DANA</v>
          </cell>
          <cell r="D168">
            <v>899522</v>
          </cell>
          <cell r="E168" t="str">
            <v>V</v>
          </cell>
          <cell r="F168">
            <v>33435</v>
          </cell>
          <cell r="G168">
            <v>2019</v>
          </cell>
          <cell r="H168">
            <v>5031</v>
          </cell>
          <cell r="I168" t="str">
            <v>BE</v>
          </cell>
          <cell r="J168" t="str">
            <v>3 ptn</v>
          </cell>
          <cell r="K168" t="str">
            <v>3 ptn</v>
          </cell>
          <cell r="M168" t="str">
            <v>Zoutpoortstraat</v>
          </cell>
          <cell r="N168">
            <v>4</v>
          </cell>
          <cell r="O168">
            <v>3400</v>
          </cell>
          <cell r="P168" t="str">
            <v>Landen</v>
          </cell>
          <cell r="Q168" t="str">
            <v>België</v>
          </cell>
          <cell r="R168">
            <v>43467</v>
          </cell>
          <cell r="T168" t="str">
            <v>+32 11 83 12 03</v>
          </cell>
          <cell r="U168" t="str">
            <v>+32 474 91 88 29</v>
          </cell>
          <cell r="W168" t="str">
            <v>dana.b@telenet.be</v>
          </cell>
          <cell r="AA168" t="str">
            <v>Abonnementhouder</v>
          </cell>
        </row>
        <row r="169">
          <cell r="C169" t="str">
            <v>GEORIS,GAELLE</v>
          </cell>
          <cell r="D169">
            <v>783221</v>
          </cell>
          <cell r="E169" t="str">
            <v>V</v>
          </cell>
          <cell r="F169">
            <v>33520</v>
          </cell>
          <cell r="G169">
            <v>2019</v>
          </cell>
          <cell r="H169">
            <v>5031</v>
          </cell>
          <cell r="I169" t="str">
            <v>BE</v>
          </cell>
          <cell r="J169" t="str">
            <v>45 ptn</v>
          </cell>
          <cell r="K169" t="str">
            <v>45 ptn</v>
          </cell>
          <cell r="M169" t="str">
            <v>Bondgenotenlaan</v>
          </cell>
          <cell r="N169">
            <v>40</v>
          </cell>
          <cell r="O169">
            <v>3400</v>
          </cell>
          <cell r="P169" t="str">
            <v>Landen</v>
          </cell>
          <cell r="Q169" t="str">
            <v>België</v>
          </cell>
          <cell r="R169" t="str">
            <v>29/04/2019</v>
          </cell>
          <cell r="T169" t="str">
            <v>+32 479 55 36 06</v>
          </cell>
          <cell r="W169" t="str">
            <v>gaellegeoris@hotmail.com</v>
          </cell>
        </row>
        <row r="170">
          <cell r="C170" t="str">
            <v>CASTERS,GLENN</v>
          </cell>
          <cell r="D170">
            <v>593160</v>
          </cell>
          <cell r="E170" t="str">
            <v>M</v>
          </cell>
          <cell r="F170">
            <v>33735</v>
          </cell>
          <cell r="G170">
            <v>2019</v>
          </cell>
          <cell r="H170">
            <v>5031</v>
          </cell>
          <cell r="I170" t="str">
            <v>BE</v>
          </cell>
          <cell r="J170" t="str">
            <v>50 ptn</v>
          </cell>
          <cell r="K170" t="str">
            <v>50 ptn</v>
          </cell>
          <cell r="M170" t="str">
            <v>St.-Norbertusstraat</v>
          </cell>
          <cell r="N170">
            <v>134</v>
          </cell>
          <cell r="O170">
            <v>3400</v>
          </cell>
          <cell r="P170" t="str">
            <v>Landen</v>
          </cell>
          <cell r="Q170" t="str">
            <v>België</v>
          </cell>
          <cell r="R170" t="str">
            <v>13/01/2019</v>
          </cell>
          <cell r="T170" t="str">
            <v>+32 472 50 97 10</v>
          </cell>
          <cell r="U170" t="str">
            <v>+32 11 88 60 83</v>
          </cell>
          <cell r="W170" t="str">
            <v>glenn.casters@gmail.com</v>
          </cell>
          <cell r="AA170" t="str">
            <v>Abonnementhouder</v>
          </cell>
        </row>
        <row r="171">
          <cell r="C171" t="str">
            <v>Flusu,Céderic</v>
          </cell>
          <cell r="D171">
            <v>2129149</v>
          </cell>
          <cell r="E171" t="str">
            <v>M</v>
          </cell>
          <cell r="F171">
            <v>33738</v>
          </cell>
          <cell r="G171">
            <v>2019</v>
          </cell>
          <cell r="H171">
            <v>5031</v>
          </cell>
          <cell r="I171" t="str">
            <v>BE</v>
          </cell>
          <cell r="J171" t="str">
            <v>3 ptn</v>
          </cell>
          <cell r="K171" t="str">
            <v>3 ptn</v>
          </cell>
          <cell r="M171" t="str">
            <v>Bondgenotenlaan</v>
          </cell>
          <cell r="N171">
            <v>40</v>
          </cell>
          <cell r="O171">
            <v>3400</v>
          </cell>
          <cell r="P171" t="str">
            <v>Landen</v>
          </cell>
          <cell r="Q171" t="str">
            <v>België</v>
          </cell>
          <cell r="R171" t="str">
            <v>29/04/2019</v>
          </cell>
          <cell r="T171" t="str">
            <v>+32 479 25 11 34</v>
          </cell>
          <cell r="W171" t="str">
            <v>cedericflusu@hotmail.be</v>
          </cell>
          <cell r="AA171" t="str">
            <v>Abonnementhouder</v>
          </cell>
        </row>
        <row r="172">
          <cell r="C172" t="str">
            <v>RIHON,MATHIAS</v>
          </cell>
          <cell r="D172">
            <v>766406</v>
          </cell>
          <cell r="E172" t="str">
            <v>M</v>
          </cell>
          <cell r="F172">
            <v>33881</v>
          </cell>
          <cell r="G172">
            <v>2019</v>
          </cell>
          <cell r="H172">
            <v>5031</v>
          </cell>
          <cell r="I172" t="str">
            <v>BE</v>
          </cell>
          <cell r="J172" t="str">
            <v>3 ptn</v>
          </cell>
          <cell r="K172" t="str">
            <v>3 ptn</v>
          </cell>
          <cell r="M172" t="str">
            <v>St.-Norbertusstraat</v>
          </cell>
          <cell r="N172">
            <v>101</v>
          </cell>
          <cell r="O172">
            <v>3400</v>
          </cell>
          <cell r="P172" t="str">
            <v>Landen</v>
          </cell>
          <cell r="Q172" t="str">
            <v>België</v>
          </cell>
          <cell r="R172" t="str">
            <v>13/01/2019</v>
          </cell>
          <cell r="T172" t="str">
            <v>+32 11 88 66 81</v>
          </cell>
          <cell r="U172" t="str">
            <v>+32 478 77 06 70</v>
          </cell>
          <cell r="W172" t="str">
            <v>mathiasrihon@gmail.com</v>
          </cell>
        </row>
        <row r="173">
          <cell r="C173" t="str">
            <v>JACOBS,HENDRIK</v>
          </cell>
          <cell r="D173">
            <v>875243</v>
          </cell>
          <cell r="E173" t="str">
            <v>M</v>
          </cell>
          <cell r="F173">
            <v>33884</v>
          </cell>
          <cell r="G173">
            <v>2019</v>
          </cell>
          <cell r="H173">
            <v>5031</v>
          </cell>
          <cell r="I173" t="str">
            <v>BE</v>
          </cell>
          <cell r="J173" t="str">
            <v>3 ptn</v>
          </cell>
          <cell r="K173" t="str">
            <v>3 ptn</v>
          </cell>
          <cell r="M173" t="str">
            <v>Aug. Robijnsstraat</v>
          </cell>
          <cell r="N173">
            <v>27</v>
          </cell>
          <cell r="O173">
            <v>3404</v>
          </cell>
          <cell r="P173" t="str">
            <v>Attenhoven</v>
          </cell>
          <cell r="Q173" t="str">
            <v>België</v>
          </cell>
          <cell r="R173" t="str">
            <v>30/04/2019</v>
          </cell>
          <cell r="T173" t="str">
            <v>+32 497 19 88 69</v>
          </cell>
          <cell r="W173" t="str">
            <v>hendrikjaco@gmail.com</v>
          </cell>
          <cell r="AA173" t="str">
            <v>Abonnementhouder</v>
          </cell>
        </row>
        <row r="174">
          <cell r="C174" t="str">
            <v>Buto,Leni</v>
          </cell>
          <cell r="D174">
            <v>2084793</v>
          </cell>
          <cell r="E174" t="str">
            <v>V</v>
          </cell>
          <cell r="F174">
            <v>33949</v>
          </cell>
          <cell r="G174">
            <v>2019</v>
          </cell>
          <cell r="H174">
            <v>5031</v>
          </cell>
          <cell r="I174" t="str">
            <v>BE</v>
          </cell>
          <cell r="J174" t="str">
            <v>3 ptn</v>
          </cell>
          <cell r="K174" t="str">
            <v>3 ptn</v>
          </cell>
          <cell r="M174" t="str">
            <v>Aug. Robijnsstraat</v>
          </cell>
          <cell r="N174">
            <v>27</v>
          </cell>
          <cell r="O174">
            <v>3404</v>
          </cell>
          <cell r="P174" t="str">
            <v>Attenhoven</v>
          </cell>
          <cell r="Q174" t="str">
            <v>België</v>
          </cell>
          <cell r="R174">
            <v>43501</v>
          </cell>
          <cell r="T174" t="str">
            <v>+32 495 65 74 39</v>
          </cell>
          <cell r="W174" t="str">
            <v>lenibuto@gmail.com</v>
          </cell>
          <cell r="AA174" t="str">
            <v>Abonnementhouder</v>
          </cell>
        </row>
        <row r="175">
          <cell r="C175" t="str">
            <v>VERBIEST,STEFANIE</v>
          </cell>
          <cell r="D175">
            <v>713346</v>
          </cell>
          <cell r="E175" t="str">
            <v>V</v>
          </cell>
          <cell r="F175">
            <v>33952</v>
          </cell>
          <cell r="G175">
            <v>2019</v>
          </cell>
          <cell r="H175">
            <v>5031</v>
          </cell>
          <cell r="I175" t="str">
            <v>BE</v>
          </cell>
          <cell r="J175" t="str">
            <v>60 ptn</v>
          </cell>
          <cell r="K175" t="str">
            <v>60 ptn</v>
          </cell>
          <cell r="M175" t="str">
            <v>Prins-bisschoppenlaan</v>
          </cell>
          <cell r="N175">
            <v>15</v>
          </cell>
          <cell r="O175">
            <v>3401</v>
          </cell>
          <cell r="P175" t="str">
            <v>Walshoutem</v>
          </cell>
          <cell r="Q175" t="str">
            <v>België</v>
          </cell>
          <cell r="R175" t="str">
            <v>13/01/2019</v>
          </cell>
          <cell r="T175" t="str">
            <v>+32 11 88 42 68</v>
          </cell>
          <cell r="U175" t="str">
            <v>+32 476 69 60 61</v>
          </cell>
          <cell r="W175" t="str">
            <v>stefanie_verbiest@hotmail.be</v>
          </cell>
        </row>
        <row r="176">
          <cell r="C176" t="str">
            <v>SOMERS,ANDRIES</v>
          </cell>
          <cell r="D176">
            <v>889153</v>
          </cell>
          <cell r="E176" t="str">
            <v>M</v>
          </cell>
          <cell r="F176">
            <v>34018</v>
          </cell>
          <cell r="G176">
            <v>2019</v>
          </cell>
          <cell r="H176">
            <v>5031</v>
          </cell>
          <cell r="I176" t="str">
            <v>BE</v>
          </cell>
          <cell r="J176" t="str">
            <v>3 ptn</v>
          </cell>
          <cell r="K176" t="str">
            <v>3 ptn</v>
          </cell>
          <cell r="M176" t="str">
            <v>Marktplein</v>
          </cell>
          <cell r="N176">
            <v>7</v>
          </cell>
          <cell r="O176">
            <v>3400</v>
          </cell>
          <cell r="P176" t="str">
            <v>Landen</v>
          </cell>
          <cell r="Q176" t="str">
            <v>België</v>
          </cell>
          <cell r="R176" t="str">
            <v>13/01/2019</v>
          </cell>
          <cell r="T176" t="str">
            <v>+32 478 44 09 61</v>
          </cell>
          <cell r="W176" t="str">
            <v>marc.somers7@telenet.be</v>
          </cell>
        </row>
        <row r="177">
          <cell r="C177" t="str">
            <v>BERWAERTS,SIEBEN</v>
          </cell>
          <cell r="D177">
            <v>713281</v>
          </cell>
          <cell r="E177" t="str">
            <v>M</v>
          </cell>
          <cell r="F177">
            <v>34751</v>
          </cell>
          <cell r="G177">
            <v>2019</v>
          </cell>
          <cell r="H177">
            <v>5031</v>
          </cell>
          <cell r="I177" t="str">
            <v>BE</v>
          </cell>
          <cell r="J177" t="str">
            <v>60 ptn</v>
          </cell>
          <cell r="K177" t="str">
            <v>60 ptn</v>
          </cell>
          <cell r="M177" t="str">
            <v>Lindenhofstraat</v>
          </cell>
          <cell r="N177">
            <v>64</v>
          </cell>
          <cell r="O177">
            <v>3400</v>
          </cell>
          <cell r="P177" t="str">
            <v>Overwinden</v>
          </cell>
          <cell r="Q177" t="str">
            <v>België</v>
          </cell>
          <cell r="R177" t="str">
            <v>29/01/2019</v>
          </cell>
          <cell r="T177" t="str">
            <v>+32 11 83 20 61</v>
          </cell>
          <cell r="U177" t="str">
            <v>+32 494 70 00 04</v>
          </cell>
          <cell r="W177" t="str">
            <v>sieben-berwaerts@hotmail.com</v>
          </cell>
          <cell r="AA177" t="str">
            <v>Abonnementhouder</v>
          </cell>
        </row>
        <row r="178">
          <cell r="C178" t="str">
            <v>SOMERS,VIKTOR</v>
          </cell>
          <cell r="D178">
            <v>713338</v>
          </cell>
          <cell r="E178" t="str">
            <v>M</v>
          </cell>
          <cell r="F178">
            <v>35113</v>
          </cell>
          <cell r="G178">
            <v>2019</v>
          </cell>
          <cell r="H178">
            <v>5031</v>
          </cell>
          <cell r="I178" t="str">
            <v>BE</v>
          </cell>
          <cell r="J178" t="str">
            <v>3 ptn</v>
          </cell>
          <cell r="K178" t="str">
            <v>3 ptn</v>
          </cell>
          <cell r="M178" t="str">
            <v>Marktplein</v>
          </cell>
          <cell r="N178">
            <v>7</v>
          </cell>
          <cell r="O178">
            <v>3400</v>
          </cell>
          <cell r="P178" t="str">
            <v>Landen</v>
          </cell>
          <cell r="Q178" t="str">
            <v>België</v>
          </cell>
          <cell r="R178" t="str">
            <v>13/01/2019</v>
          </cell>
          <cell r="S178" t="str">
            <v>LJLBWW</v>
          </cell>
          <cell r="T178" t="str">
            <v>+32 494 72 14 79</v>
          </cell>
          <cell r="W178" t="str">
            <v>m.somers@caritasint.be</v>
          </cell>
          <cell r="X178" t="str">
            <v>viktor.somers@hotmail.com</v>
          </cell>
        </row>
        <row r="179">
          <cell r="C179" t="str">
            <v>VANDEVELDE,JULIE</v>
          </cell>
          <cell r="D179">
            <v>810058</v>
          </cell>
          <cell r="E179" t="str">
            <v>V</v>
          </cell>
          <cell r="F179">
            <v>35145</v>
          </cell>
          <cell r="G179">
            <v>2019</v>
          </cell>
          <cell r="H179">
            <v>5050</v>
          </cell>
          <cell r="I179" t="str">
            <v>BE</v>
          </cell>
          <cell r="J179" t="str">
            <v>55 ptn</v>
          </cell>
          <cell r="K179" t="str">
            <v>55 ptn</v>
          </cell>
          <cell r="M179" t="str">
            <v>St.-Norbertusstraat</v>
          </cell>
          <cell r="N179">
            <v>150</v>
          </cell>
          <cell r="O179">
            <v>3400</v>
          </cell>
          <cell r="P179" t="str">
            <v>Landen</v>
          </cell>
          <cell r="Q179" t="str">
            <v>België</v>
          </cell>
          <cell r="R179" t="str">
            <v>17/01/2019</v>
          </cell>
          <cell r="T179" t="str">
            <v>+32 473 26 80 24</v>
          </cell>
          <cell r="U179" t="str">
            <v>+32 11 88 58 40</v>
          </cell>
          <cell r="W179" t="str">
            <v>julievdvelde@hotmail.com</v>
          </cell>
          <cell r="AA179" t="str">
            <v>Abonnementhouder</v>
          </cell>
        </row>
        <row r="180">
          <cell r="C180" t="str">
            <v>STERKENDRIES,ROAN</v>
          </cell>
          <cell r="D180">
            <v>713339</v>
          </cell>
          <cell r="E180" t="str">
            <v>M</v>
          </cell>
          <cell r="F180">
            <v>35588</v>
          </cell>
          <cell r="G180">
            <v>2019</v>
          </cell>
          <cell r="H180">
            <v>5031</v>
          </cell>
          <cell r="I180" t="str">
            <v>BE</v>
          </cell>
          <cell r="J180" t="str">
            <v>70 ptn</v>
          </cell>
          <cell r="K180" t="str">
            <v>70 ptn</v>
          </cell>
          <cell r="M180" t="str">
            <v>Willem de Meralaan</v>
          </cell>
          <cell r="N180">
            <v>21</v>
          </cell>
          <cell r="O180">
            <v>3400</v>
          </cell>
          <cell r="P180" t="str">
            <v>Landen</v>
          </cell>
          <cell r="Q180" t="str">
            <v>België</v>
          </cell>
          <cell r="R180" t="str">
            <v>29/01/2019</v>
          </cell>
          <cell r="T180" t="str">
            <v>+32 499 16 43 59</v>
          </cell>
          <cell r="W180" t="str">
            <v>roansterkendries@hotmail.com</v>
          </cell>
          <cell r="AA180" t="str">
            <v>Abonnementhouder</v>
          </cell>
        </row>
        <row r="181">
          <cell r="C181" t="str">
            <v>Jorissen,Anna-Pauline</v>
          </cell>
          <cell r="D181">
            <v>2182090</v>
          </cell>
          <cell r="E181" t="str">
            <v>V</v>
          </cell>
          <cell r="F181">
            <v>36038</v>
          </cell>
          <cell r="G181">
            <v>2019</v>
          </cell>
          <cell r="H181">
            <v>5031</v>
          </cell>
          <cell r="I181" t="str">
            <v>BE</v>
          </cell>
          <cell r="J181" t="str">
            <v>3 ptn</v>
          </cell>
          <cell r="K181" t="str">
            <v>3 ptn</v>
          </cell>
          <cell r="M181" t="str">
            <v>Karolingerslaan</v>
          </cell>
          <cell r="N181">
            <v>33</v>
          </cell>
          <cell r="O181">
            <v>3400</v>
          </cell>
          <cell r="P181" t="str">
            <v>Landen</v>
          </cell>
          <cell r="Q181" t="str">
            <v>België</v>
          </cell>
          <cell r="R181" t="str">
            <v>22/04/2019</v>
          </cell>
          <cell r="T181" t="str">
            <v>+32 496 69 17 02</v>
          </cell>
          <cell r="W181" t="str">
            <v>m.geypen@gmail.com</v>
          </cell>
        </row>
        <row r="182">
          <cell r="C182" t="str">
            <v>JORISSEN,VICTOR ANDREAS</v>
          </cell>
          <cell r="D182">
            <v>711941</v>
          </cell>
          <cell r="E182" t="str">
            <v>M</v>
          </cell>
          <cell r="F182">
            <v>36038</v>
          </cell>
          <cell r="G182">
            <v>2019</v>
          </cell>
          <cell r="H182">
            <v>5031</v>
          </cell>
          <cell r="I182" t="str">
            <v>BE</v>
          </cell>
          <cell r="J182" t="str">
            <v>3 ptn</v>
          </cell>
          <cell r="K182" t="str">
            <v>3 ptn</v>
          </cell>
          <cell r="M182" t="str">
            <v>Karolingerslaan</v>
          </cell>
          <cell r="N182">
            <v>33</v>
          </cell>
          <cell r="O182">
            <v>3400</v>
          </cell>
          <cell r="P182" t="str">
            <v>Landen</v>
          </cell>
          <cell r="Q182" t="str">
            <v>België</v>
          </cell>
          <cell r="R182" t="str">
            <v>22/04/2019</v>
          </cell>
          <cell r="S182" t="str">
            <v>RVUDSU</v>
          </cell>
        </row>
        <row r="183">
          <cell r="C183" t="str">
            <v>Pansaers,Margaux</v>
          </cell>
          <cell r="D183">
            <v>2106964</v>
          </cell>
          <cell r="E183" t="str">
            <v>V</v>
          </cell>
          <cell r="F183">
            <v>36495</v>
          </cell>
          <cell r="G183">
            <v>2019</v>
          </cell>
          <cell r="H183">
            <v>5031</v>
          </cell>
          <cell r="I183" t="str">
            <v>BE</v>
          </cell>
          <cell r="J183" t="str">
            <v>3 ptn</v>
          </cell>
          <cell r="K183" t="str">
            <v>3 ptn</v>
          </cell>
          <cell r="M183" t="str">
            <v>Attenhovenstraat</v>
          </cell>
          <cell r="N183">
            <v>71</v>
          </cell>
          <cell r="O183">
            <v>3400</v>
          </cell>
          <cell r="P183" t="str">
            <v>Landen</v>
          </cell>
          <cell r="Q183" t="str">
            <v>België</v>
          </cell>
          <cell r="R183" t="str">
            <v>23/04/2019</v>
          </cell>
          <cell r="S183" t="str">
            <v>2nmw2ys8</v>
          </cell>
          <cell r="T183" t="str">
            <v>+32 475 52 19 68</v>
          </cell>
          <cell r="U183" t="str">
            <v>+32 497 92 27 78</v>
          </cell>
          <cell r="W183" t="str">
            <v>wim.pansaers@skynet.be</v>
          </cell>
          <cell r="AA183" t="str">
            <v>Abonnementhouder</v>
          </cell>
        </row>
        <row r="184">
          <cell r="C184" t="str">
            <v>Fuentes-Bühler,Oliver</v>
          </cell>
          <cell r="D184">
            <v>2106101</v>
          </cell>
          <cell r="E184" t="str">
            <v>M</v>
          </cell>
          <cell r="F184">
            <v>36654</v>
          </cell>
          <cell r="G184">
            <v>2019</v>
          </cell>
          <cell r="H184">
            <v>5031</v>
          </cell>
          <cell r="I184" t="str">
            <v>BE</v>
          </cell>
          <cell r="J184" t="str">
            <v>3 ptn</v>
          </cell>
          <cell r="K184" t="str">
            <v>3 ptn</v>
          </cell>
          <cell r="M184" t="str">
            <v>Kastelstraat</v>
          </cell>
          <cell r="N184">
            <v>5</v>
          </cell>
          <cell r="O184">
            <v>3404</v>
          </cell>
          <cell r="P184" t="str">
            <v>Attenhoven</v>
          </cell>
          <cell r="Q184" t="str">
            <v>België</v>
          </cell>
          <cell r="R184" t="str">
            <v>15/04/2019</v>
          </cell>
          <cell r="T184" t="str">
            <v>+32 470 09 16 25</v>
          </cell>
          <cell r="W184" t="str">
            <v>oliver.fuentesbuhler@gmail.com</v>
          </cell>
        </row>
        <row r="185">
          <cell r="C185" t="str">
            <v>Vanmarsenille,Bram</v>
          </cell>
          <cell r="D185">
            <v>2127352</v>
          </cell>
          <cell r="E185" t="str">
            <v>M</v>
          </cell>
          <cell r="F185">
            <v>36777</v>
          </cell>
          <cell r="G185">
            <v>2019</v>
          </cell>
          <cell r="H185">
            <v>5050</v>
          </cell>
          <cell r="I185" t="str">
            <v>BE</v>
          </cell>
          <cell r="J185" t="str">
            <v>3 ptn</v>
          </cell>
          <cell r="K185" t="str">
            <v>3 ptn</v>
          </cell>
          <cell r="M185" t="str">
            <v>Gingelomstraat</v>
          </cell>
          <cell r="N185">
            <v>15</v>
          </cell>
          <cell r="O185">
            <v>3400</v>
          </cell>
          <cell r="P185" t="str">
            <v>Landen</v>
          </cell>
          <cell r="Q185" t="str">
            <v>België</v>
          </cell>
          <cell r="R185" t="str">
            <v>21/02/2019</v>
          </cell>
          <cell r="T185" t="str">
            <v>+32 470 12 85 65</v>
          </cell>
          <cell r="W185" t="str">
            <v>bram.vanmarsenille@hotmail.com</v>
          </cell>
          <cell r="X185" t="str">
            <v>svanmarsenille@gmail.com</v>
          </cell>
        </row>
        <row r="186">
          <cell r="C186" t="str">
            <v>Palumbo,Lora</v>
          </cell>
          <cell r="D186">
            <v>2146617</v>
          </cell>
          <cell r="E186" t="str">
            <v>V</v>
          </cell>
          <cell r="F186">
            <v>36847</v>
          </cell>
          <cell r="G186">
            <v>2019</v>
          </cell>
          <cell r="H186">
            <v>5031</v>
          </cell>
          <cell r="I186" t="str">
            <v>BE</v>
          </cell>
          <cell r="J186" t="str">
            <v>3 ptn</v>
          </cell>
          <cell r="K186" t="str">
            <v>3 ptn</v>
          </cell>
          <cell r="M186" t="str">
            <v>Rue de Landen</v>
          </cell>
          <cell r="N186">
            <v>174</v>
          </cell>
          <cell r="O186">
            <v>4280</v>
          </cell>
          <cell r="P186" t="str">
            <v>Hannut</v>
          </cell>
          <cell r="Q186" t="str">
            <v>België</v>
          </cell>
          <cell r="R186" t="str">
            <v>16/05/2019</v>
          </cell>
          <cell r="S186" t="str">
            <v>hq6h1i7a</v>
          </cell>
          <cell r="T186" t="str">
            <v>+32 491 35 69 06</v>
          </cell>
          <cell r="W186" t="str">
            <v>michauxelly@gmail.com</v>
          </cell>
        </row>
        <row r="187">
          <cell r="C187" t="str">
            <v>Sterkendries,Britt</v>
          </cell>
          <cell r="D187">
            <v>2128348</v>
          </cell>
          <cell r="E187" t="str">
            <v>V</v>
          </cell>
          <cell r="F187">
            <v>37087</v>
          </cell>
          <cell r="G187">
            <v>2019</v>
          </cell>
          <cell r="H187">
            <v>5031</v>
          </cell>
          <cell r="I187" t="str">
            <v>BE</v>
          </cell>
          <cell r="J187" t="str">
            <v>3 ptn</v>
          </cell>
          <cell r="K187" t="str">
            <v>3 ptn</v>
          </cell>
          <cell r="M187" t="str">
            <v>Bergstraat</v>
          </cell>
          <cell r="N187">
            <v>33</v>
          </cell>
          <cell r="O187">
            <v>3404</v>
          </cell>
          <cell r="P187" t="str">
            <v>Neerlanden</v>
          </cell>
          <cell r="Q187" t="str">
            <v>België</v>
          </cell>
          <cell r="R187" t="str">
            <v>31/03/2019</v>
          </cell>
          <cell r="T187" t="str">
            <v>+32 485 78 75 69</v>
          </cell>
          <cell r="W187" t="str">
            <v>taniastof@gmail.com</v>
          </cell>
        </row>
        <row r="188">
          <cell r="C188" t="str">
            <v>Scott,Allison</v>
          </cell>
          <cell r="D188">
            <v>2168321</v>
          </cell>
          <cell r="E188" t="str">
            <v>V</v>
          </cell>
          <cell r="F188">
            <v>37205</v>
          </cell>
          <cell r="G188">
            <v>2019</v>
          </cell>
          <cell r="H188">
            <v>5031</v>
          </cell>
          <cell r="I188" t="str">
            <v>BE</v>
          </cell>
          <cell r="J188" t="str">
            <v>3 ptn</v>
          </cell>
          <cell r="K188" t="str">
            <v>3 ptn</v>
          </cell>
          <cell r="M188" t="str">
            <v>Hannuitstraat</v>
          </cell>
          <cell r="N188" t="str">
            <v>14B</v>
          </cell>
          <cell r="O188">
            <v>3890</v>
          </cell>
          <cell r="P188" t="str">
            <v>Montenaken</v>
          </cell>
          <cell r="Q188" t="str">
            <v>België</v>
          </cell>
          <cell r="R188" t="str">
            <v>16/05/2019</v>
          </cell>
          <cell r="T188" t="str">
            <v>+32 495 79 22 42</v>
          </cell>
          <cell r="W188" t="str">
            <v>allisonscott0@hotmail.com</v>
          </cell>
        </row>
        <row r="189">
          <cell r="C189" t="str">
            <v>Fuentes-Bühler,Stephan</v>
          </cell>
          <cell r="D189">
            <v>2106102</v>
          </cell>
          <cell r="E189" t="str">
            <v>M</v>
          </cell>
          <cell r="F189">
            <v>37363</v>
          </cell>
          <cell r="G189">
            <v>2019</v>
          </cell>
          <cell r="H189">
            <v>5031</v>
          </cell>
          <cell r="I189" t="str">
            <v>BE</v>
          </cell>
          <cell r="J189" t="str">
            <v>3 ptn</v>
          </cell>
          <cell r="K189" t="str">
            <v>3 ptn</v>
          </cell>
          <cell r="M189" t="str">
            <v>Kastelstraat</v>
          </cell>
          <cell r="N189">
            <v>5</v>
          </cell>
          <cell r="O189">
            <v>3404</v>
          </cell>
          <cell r="P189" t="str">
            <v>Attenhoven</v>
          </cell>
          <cell r="Q189" t="str">
            <v>België</v>
          </cell>
          <cell r="R189" t="str">
            <v>15/04/2019</v>
          </cell>
          <cell r="T189" t="str">
            <v>+32 471 04 11 44</v>
          </cell>
          <cell r="W189" t="str">
            <v>stephan.fuentesbuhler@gmail.com</v>
          </cell>
        </row>
        <row r="190">
          <cell r="C190" t="str">
            <v>Vanmarsenille,Wim</v>
          </cell>
          <cell r="D190">
            <v>2127354</v>
          </cell>
          <cell r="E190" t="str">
            <v>M</v>
          </cell>
          <cell r="F190">
            <v>37468</v>
          </cell>
          <cell r="G190">
            <v>2019</v>
          </cell>
          <cell r="H190">
            <v>5050</v>
          </cell>
          <cell r="I190" t="str">
            <v>BE</v>
          </cell>
          <cell r="J190" t="str">
            <v>3 ptn</v>
          </cell>
          <cell r="K190" t="str">
            <v>3 ptn</v>
          </cell>
          <cell r="M190" t="str">
            <v>Gingelomstraat</v>
          </cell>
          <cell r="N190">
            <v>15</v>
          </cell>
          <cell r="O190">
            <v>3400</v>
          </cell>
          <cell r="P190" t="str">
            <v>Landen</v>
          </cell>
          <cell r="Q190" t="str">
            <v>België</v>
          </cell>
          <cell r="R190" t="str">
            <v>21/02/2019</v>
          </cell>
          <cell r="T190" t="str">
            <v>+32 499 57 59 64</v>
          </cell>
          <cell r="W190" t="str">
            <v>svanmarsenille@gmail.com</v>
          </cell>
        </row>
        <row r="191">
          <cell r="C191" t="str">
            <v>LUX,MAXIME</v>
          </cell>
          <cell r="D191">
            <v>849178</v>
          </cell>
          <cell r="E191" t="str">
            <v>M</v>
          </cell>
          <cell r="F191">
            <v>37481</v>
          </cell>
          <cell r="G191">
            <v>2019</v>
          </cell>
          <cell r="H191">
            <v>5031</v>
          </cell>
          <cell r="I191" t="str">
            <v>BE</v>
          </cell>
          <cell r="J191" t="str">
            <v>10 ptn</v>
          </cell>
          <cell r="K191" t="str">
            <v>10 ptn</v>
          </cell>
          <cell r="M191" t="str">
            <v>J. Van Boendaelelaan</v>
          </cell>
          <cell r="N191">
            <v>38</v>
          </cell>
          <cell r="O191">
            <v>3400</v>
          </cell>
          <cell r="P191" t="str">
            <v>Landen</v>
          </cell>
          <cell r="Q191" t="str">
            <v>België</v>
          </cell>
          <cell r="R191" t="str">
            <v>16/04/2019</v>
          </cell>
          <cell r="T191" t="str">
            <v>+32 476 49 24 65</v>
          </cell>
          <cell r="W191" t="str">
            <v>veronique.vdbd@skynet.be</v>
          </cell>
          <cell r="X191" t="str">
            <v>maxime.lux02@gmail.com</v>
          </cell>
          <cell r="AA191" t="str">
            <v>Abonnementhouder</v>
          </cell>
        </row>
        <row r="192">
          <cell r="C192" t="str">
            <v>Bikady,Luka</v>
          </cell>
          <cell r="D192">
            <v>2127331</v>
          </cell>
          <cell r="E192" t="str">
            <v>M</v>
          </cell>
          <cell r="F192">
            <v>37505</v>
          </cell>
          <cell r="G192">
            <v>2019</v>
          </cell>
          <cell r="H192">
            <v>5050</v>
          </cell>
          <cell r="I192" t="str">
            <v>BE</v>
          </cell>
          <cell r="J192" t="str">
            <v>3 ptn</v>
          </cell>
          <cell r="K192" t="str">
            <v>3 ptn</v>
          </cell>
          <cell r="M192" t="str">
            <v>Gingelomstraat</v>
          </cell>
          <cell r="N192">
            <v>15</v>
          </cell>
          <cell r="O192">
            <v>3400</v>
          </cell>
          <cell r="P192" t="str">
            <v>Landen</v>
          </cell>
          <cell r="Q192" t="str">
            <v>België</v>
          </cell>
          <cell r="R192" t="str">
            <v>21/02/2019</v>
          </cell>
          <cell r="T192" t="str">
            <v>+32 473 66 40 97</v>
          </cell>
          <cell r="W192" t="str">
            <v>martine.vanhecke@yahoo.com</v>
          </cell>
        </row>
        <row r="193">
          <cell r="C193" t="str">
            <v>WINDERIX,WANNES</v>
          </cell>
          <cell r="D193">
            <v>2053119</v>
          </cell>
          <cell r="E193" t="str">
            <v>M</v>
          </cell>
          <cell r="F193">
            <v>37613</v>
          </cell>
          <cell r="G193">
            <v>2019</v>
          </cell>
          <cell r="H193">
            <v>5031</v>
          </cell>
          <cell r="I193" t="str">
            <v>BE</v>
          </cell>
          <cell r="J193" t="str">
            <v>3 ptn</v>
          </cell>
          <cell r="K193" t="str">
            <v>3 ptn</v>
          </cell>
          <cell r="M193" t="str">
            <v>Witbornstraat</v>
          </cell>
          <cell r="N193">
            <v>26</v>
          </cell>
          <cell r="O193">
            <v>3400</v>
          </cell>
          <cell r="P193" t="str">
            <v>Landen</v>
          </cell>
          <cell r="Q193" t="str">
            <v>België</v>
          </cell>
          <cell r="R193">
            <v>43652</v>
          </cell>
          <cell r="S193" t="str">
            <v>DKMKNZ</v>
          </cell>
          <cell r="T193" t="str">
            <v>+32 495 23 84 20</v>
          </cell>
          <cell r="W193" t="str">
            <v>hans.winderix@scarlet.be</v>
          </cell>
          <cell r="X193" t="str">
            <v>hans.winderix@skynet.be</v>
          </cell>
          <cell r="Y193" t="str">
            <v>peggy.huyberechts@gmail.com</v>
          </cell>
          <cell r="AA193" t="str">
            <v>Abonnementhouder</v>
          </cell>
        </row>
        <row r="194">
          <cell r="C194" t="str">
            <v>Quintelier,Laura</v>
          </cell>
          <cell r="D194">
            <v>2146619</v>
          </cell>
          <cell r="E194" t="str">
            <v>V</v>
          </cell>
          <cell r="F194">
            <v>37623</v>
          </cell>
          <cell r="G194">
            <v>2019</v>
          </cell>
          <cell r="H194">
            <v>5031</v>
          </cell>
          <cell r="I194" t="str">
            <v>BE</v>
          </cell>
          <cell r="J194" t="str">
            <v>3 ptn</v>
          </cell>
          <cell r="K194" t="str">
            <v>3 ptn</v>
          </cell>
          <cell r="M194" t="str">
            <v>Neerhespenstraat</v>
          </cell>
          <cell r="N194">
            <v>42</v>
          </cell>
          <cell r="O194">
            <v>3400</v>
          </cell>
          <cell r="P194" t="str">
            <v>Landen</v>
          </cell>
          <cell r="Q194" t="str">
            <v>België</v>
          </cell>
          <cell r="R194">
            <v>43652</v>
          </cell>
          <cell r="S194" t="str">
            <v>75jg9dwt</v>
          </cell>
          <cell r="T194" t="str">
            <v>+32 473 82 64 38</v>
          </cell>
          <cell r="W194" t="str">
            <v>swindmolders@outlook.com</v>
          </cell>
        </row>
        <row r="195">
          <cell r="C195" t="str">
            <v>PANSAERS,PAULIEN</v>
          </cell>
          <cell r="D195">
            <v>2019534</v>
          </cell>
          <cell r="E195" t="str">
            <v>V</v>
          </cell>
          <cell r="F195">
            <v>37662</v>
          </cell>
          <cell r="G195">
            <v>2019</v>
          </cell>
          <cell r="H195">
            <v>5031</v>
          </cell>
          <cell r="I195" t="str">
            <v>BE</v>
          </cell>
          <cell r="J195" t="str">
            <v>3 ptn</v>
          </cell>
          <cell r="K195" t="str">
            <v>3 ptn</v>
          </cell>
          <cell r="M195" t="str">
            <v>Koningin Astridlaan</v>
          </cell>
          <cell r="N195">
            <v>1</v>
          </cell>
          <cell r="O195">
            <v>3400</v>
          </cell>
          <cell r="P195" t="str">
            <v>Landen</v>
          </cell>
          <cell r="Q195" t="str">
            <v>België</v>
          </cell>
          <cell r="R195">
            <v>43652</v>
          </cell>
          <cell r="S195" t="str">
            <v>STLNKP</v>
          </cell>
          <cell r="T195" t="str">
            <v>+32 498 93 39 01</v>
          </cell>
          <cell r="W195" t="str">
            <v>ilse.liesmons@pandora.be</v>
          </cell>
        </row>
        <row r="196">
          <cell r="C196" t="str">
            <v>STERKENDRIES,BJORN</v>
          </cell>
          <cell r="D196">
            <v>2065747</v>
          </cell>
          <cell r="E196" t="str">
            <v>M</v>
          </cell>
          <cell r="F196">
            <v>37676</v>
          </cell>
          <cell r="G196">
            <v>2019</v>
          </cell>
          <cell r="H196">
            <v>5031</v>
          </cell>
          <cell r="I196" t="str">
            <v>BE</v>
          </cell>
          <cell r="J196" t="str">
            <v>3 ptn</v>
          </cell>
          <cell r="K196" t="str">
            <v>3 ptn</v>
          </cell>
          <cell r="M196" t="str">
            <v>Bergstraat</v>
          </cell>
          <cell r="N196">
            <v>33</v>
          </cell>
          <cell r="O196">
            <v>3404</v>
          </cell>
          <cell r="P196" t="str">
            <v>Neerlanden</v>
          </cell>
          <cell r="Q196" t="str">
            <v>België</v>
          </cell>
          <cell r="R196" t="str">
            <v>31/03/2019</v>
          </cell>
          <cell r="S196" t="str">
            <v>v1wq8npn</v>
          </cell>
          <cell r="T196" t="str">
            <v>+32 485 78 75 69</v>
          </cell>
          <cell r="W196" t="str">
            <v>taniastof@gmail.com</v>
          </cell>
          <cell r="X196" t="str">
            <v>jcologne@gmail.com</v>
          </cell>
        </row>
        <row r="197">
          <cell r="C197" t="str">
            <v>HENDRIX,STEF</v>
          </cell>
          <cell r="D197">
            <v>2065711</v>
          </cell>
          <cell r="E197" t="str">
            <v>M</v>
          </cell>
          <cell r="F197">
            <v>37783</v>
          </cell>
          <cell r="G197">
            <v>2019</v>
          </cell>
          <cell r="H197">
            <v>5031</v>
          </cell>
          <cell r="I197" t="str">
            <v>BE</v>
          </cell>
          <cell r="J197" t="str">
            <v>3 ptn</v>
          </cell>
          <cell r="K197" t="str">
            <v>3 ptn</v>
          </cell>
          <cell r="M197" t="str">
            <v>Molenbergstraat</v>
          </cell>
          <cell r="N197">
            <v>27</v>
          </cell>
          <cell r="O197">
            <v>3400</v>
          </cell>
          <cell r="P197" t="str">
            <v>Landen</v>
          </cell>
          <cell r="Q197" t="str">
            <v>België</v>
          </cell>
          <cell r="R197" t="str">
            <v>18/01/2019</v>
          </cell>
          <cell r="T197" t="str">
            <v>+32 476 24 18 35</v>
          </cell>
          <cell r="W197" t="str">
            <v>leenvanaeken@yahoo.be</v>
          </cell>
        </row>
        <row r="198">
          <cell r="C198" t="str">
            <v>Kaspers,Tibau</v>
          </cell>
          <cell r="D198">
            <v>2106124</v>
          </cell>
          <cell r="E198" t="str">
            <v>M</v>
          </cell>
          <cell r="F198">
            <v>37790</v>
          </cell>
          <cell r="G198">
            <v>2019</v>
          </cell>
          <cell r="H198">
            <v>5031</v>
          </cell>
          <cell r="I198" t="str">
            <v>BE</v>
          </cell>
          <cell r="J198" t="str">
            <v>3 ptn</v>
          </cell>
          <cell r="K198" t="str">
            <v>3 ptn</v>
          </cell>
          <cell r="M198" t="str">
            <v>Tiensestraat</v>
          </cell>
          <cell r="N198">
            <v>44</v>
          </cell>
          <cell r="O198">
            <v>3400</v>
          </cell>
          <cell r="P198" t="str">
            <v>Landen</v>
          </cell>
          <cell r="Q198" t="str">
            <v>België</v>
          </cell>
          <cell r="R198">
            <v>43652</v>
          </cell>
          <cell r="T198" t="str">
            <v>+32 476 91 79 47</v>
          </cell>
          <cell r="W198" t="str">
            <v>veronique.vanrijkel1@telenet.be</v>
          </cell>
        </row>
        <row r="199">
          <cell r="C199" t="str">
            <v>LEDOUX,LOUIS</v>
          </cell>
          <cell r="D199">
            <v>2001296</v>
          </cell>
          <cell r="E199" t="str">
            <v>M</v>
          </cell>
          <cell r="F199">
            <v>37795</v>
          </cell>
          <cell r="G199">
            <v>2019</v>
          </cell>
          <cell r="H199">
            <v>5031</v>
          </cell>
          <cell r="I199" t="str">
            <v>BE</v>
          </cell>
          <cell r="J199" t="str">
            <v>3 ptn</v>
          </cell>
          <cell r="K199" t="str">
            <v>3 ptn</v>
          </cell>
          <cell r="M199" t="str">
            <v>Maartstraat</v>
          </cell>
          <cell r="N199">
            <v>13</v>
          </cell>
          <cell r="O199">
            <v>3400</v>
          </cell>
          <cell r="P199" t="str">
            <v>Landen</v>
          </cell>
          <cell r="Q199" t="str">
            <v>België</v>
          </cell>
          <cell r="R199" t="str">
            <v>15/02/2019</v>
          </cell>
          <cell r="T199" t="str">
            <v>+32 496 18 90 32</v>
          </cell>
          <cell r="U199" t="str">
            <v>+32 11 88 26 00</v>
          </cell>
          <cell r="W199" t="str">
            <v>nancy.demolon@skynet.be</v>
          </cell>
        </row>
        <row r="200">
          <cell r="C200" t="str">
            <v>VANDYK,SIEMON</v>
          </cell>
          <cell r="D200">
            <v>747118</v>
          </cell>
          <cell r="E200" t="str">
            <v>M</v>
          </cell>
          <cell r="F200">
            <v>37833</v>
          </cell>
          <cell r="G200">
            <v>2019</v>
          </cell>
          <cell r="H200">
            <v>5031</v>
          </cell>
          <cell r="I200" t="str">
            <v>BE</v>
          </cell>
          <cell r="J200" t="str">
            <v>3 ptn</v>
          </cell>
          <cell r="K200" t="str">
            <v>3 ptn</v>
          </cell>
          <cell r="M200" t="str">
            <v>Brouwerijstraat</v>
          </cell>
          <cell r="N200">
            <v>30</v>
          </cell>
          <cell r="O200">
            <v>3400</v>
          </cell>
          <cell r="P200" t="str">
            <v>Eliksem</v>
          </cell>
          <cell r="Q200" t="str">
            <v>België</v>
          </cell>
          <cell r="R200">
            <v>43500</v>
          </cell>
          <cell r="T200" t="str">
            <v>+32 16 78 90 31</v>
          </cell>
          <cell r="U200" t="str">
            <v>+32 495 17 07 23</v>
          </cell>
          <cell r="W200" t="str">
            <v>siemon.vandijk@outlook.com</v>
          </cell>
          <cell r="AA200" t="str">
            <v>Abonnementhouder</v>
          </cell>
        </row>
        <row r="201">
          <cell r="C201" t="str">
            <v>SCHRYVERS,WIETZE</v>
          </cell>
          <cell r="D201">
            <v>37529</v>
          </cell>
          <cell r="E201" t="str">
            <v>M</v>
          </cell>
          <cell r="F201">
            <v>37880</v>
          </cell>
          <cell r="G201">
            <v>2019</v>
          </cell>
          <cell r="H201">
            <v>5031</v>
          </cell>
          <cell r="I201" t="str">
            <v>BE</v>
          </cell>
          <cell r="J201" t="str">
            <v>3 ptn</v>
          </cell>
          <cell r="K201" t="str">
            <v>3 ptn</v>
          </cell>
          <cell r="M201" t="str">
            <v>Doelstraat</v>
          </cell>
          <cell r="N201">
            <v>10</v>
          </cell>
          <cell r="O201">
            <v>3400</v>
          </cell>
          <cell r="P201" t="str">
            <v>Rumsdorp</v>
          </cell>
          <cell r="Q201" t="str">
            <v>België</v>
          </cell>
          <cell r="R201">
            <v>43652</v>
          </cell>
          <cell r="T201" t="str">
            <v>+32 496 53 80 65</v>
          </cell>
          <cell r="W201" t="str">
            <v>wietze@schryvers.eu</v>
          </cell>
        </row>
        <row r="202">
          <cell r="C202" t="str">
            <v>SPITTERS,ROBBE</v>
          </cell>
          <cell r="D202">
            <v>2020895</v>
          </cell>
          <cell r="E202" t="str">
            <v>M</v>
          </cell>
          <cell r="F202">
            <v>37925</v>
          </cell>
          <cell r="G202">
            <v>2019</v>
          </cell>
          <cell r="H202">
            <v>5050</v>
          </cell>
          <cell r="I202" t="str">
            <v>BE</v>
          </cell>
          <cell r="J202" t="str">
            <v>65 ptn</v>
          </cell>
          <cell r="K202" t="str">
            <v>65 ptn</v>
          </cell>
          <cell r="M202" t="str">
            <v>Groenendael</v>
          </cell>
          <cell r="N202">
            <v>8</v>
          </cell>
          <cell r="O202">
            <v>3400</v>
          </cell>
          <cell r="P202" t="str">
            <v>Landen</v>
          </cell>
          <cell r="Q202" t="str">
            <v>België</v>
          </cell>
          <cell r="R202" t="str">
            <v>16/01/2019</v>
          </cell>
          <cell r="T202" t="str">
            <v>+32 473 85 69 37</v>
          </cell>
          <cell r="U202" t="str">
            <v>+32 11 60 26 95</v>
          </cell>
          <cell r="W202" t="str">
            <v>nathaliemmhermans@hotmail.com</v>
          </cell>
          <cell r="AA202" t="str">
            <v>Abonnementhouder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karolien.driesens@gmail.com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karolien.driesens@gmail.com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ralph.b@telenet.b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mailto:1136632@student.khlim.be" TargetMode="External"/><Relationship Id="rId1" Type="http://schemas.openxmlformats.org/officeDocument/2006/relationships/hyperlink" Target="mailto:jer2607@yahoo.com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26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3" ht="23.25" x14ac:dyDescent="0.35">
      <c r="C1" s="6" t="s">
        <v>5</v>
      </c>
      <c r="D1" t="s">
        <v>263</v>
      </c>
      <c r="E1" s="6" t="s">
        <v>7</v>
      </c>
    </row>
    <row r="2" spans="1:13" ht="22.5" customHeight="1" x14ac:dyDescent="0.35">
      <c r="A2" s="8"/>
      <c r="C2" s="30">
        <f>COUNTA(C3:C8)</f>
        <v>5</v>
      </c>
      <c r="D2" s="2"/>
      <c r="E2" t="s">
        <v>262</v>
      </c>
    </row>
    <row r="3" spans="1:13" s="22" customFormat="1" ht="15" customHeight="1" x14ac:dyDescent="0.25">
      <c r="B3" s="22" t="s">
        <v>136</v>
      </c>
      <c r="C3" t="s">
        <v>290</v>
      </c>
      <c r="D3" s="23" t="str">
        <f>IF($C3="","",VLOOKUP($C3,'Leden 2022'!$C:$J,8,FALSE))</f>
        <v>joeri_knops@hotmail.com</v>
      </c>
      <c r="E3" s="23" t="str">
        <f>IF($C3="","",VLOOKUP($C3,'Leden 2022'!$C:$J,7,FALSE))</f>
        <v>+32 477 46 47 62</v>
      </c>
      <c r="F3" s="24"/>
    </row>
    <row r="4" spans="1:13" s="22" customFormat="1" ht="15" customHeight="1" x14ac:dyDescent="0.25">
      <c r="B4" s="22" t="s">
        <v>194</v>
      </c>
      <c r="C4" t="s">
        <v>307</v>
      </c>
      <c r="D4" s="23" t="str">
        <f>IF($C4="","",VLOOKUP($C4,'Leden 2022'!$C:$J,8,FALSE))</f>
        <v>liesbet@vandeweerd.be</v>
      </c>
      <c r="E4" s="23" t="str">
        <f>IF($C4="","",VLOOKUP($C4,'Leden 2022'!$C:$J,7,FALSE))</f>
        <v>+32 499 67 37 61</v>
      </c>
      <c r="F4" s="24"/>
    </row>
    <row r="5" spans="1:13" s="22" customFormat="1" ht="15" customHeight="1" x14ac:dyDescent="0.25">
      <c r="B5" s="22" t="s">
        <v>195</v>
      </c>
      <c r="C5" t="s">
        <v>308</v>
      </c>
      <c r="D5" s="23" t="str">
        <f>IF($C5="","",VLOOKUP($C5,'Leden 2022'!$C:$J,8,FALSE))</f>
        <v>tennis@smash2000.be</v>
      </c>
      <c r="E5" s="23" t="str">
        <f>IF($C5="","",VLOOKUP($C5,'Leden 2022'!$C:$J,7,FALSE))</f>
        <v>+32 477 60 39 26</v>
      </c>
      <c r="F5" s="24"/>
    </row>
    <row r="6" spans="1:13" s="22" customFormat="1" ht="15" customHeight="1" x14ac:dyDescent="0.25">
      <c r="B6" s="22" t="s">
        <v>196</v>
      </c>
      <c r="C6" t="s">
        <v>310</v>
      </c>
      <c r="D6" s="23" t="str">
        <f>IF($C6="","",VLOOKUP($C6,'Leden 2022'!$C:$J,8,FALSE))</f>
        <v>lukabikady@icloud.com</v>
      </c>
      <c r="E6" s="23" t="str">
        <f>IF($C6="","",VLOOKUP($C6,'Leden 2022'!$C:$J,7,FALSE))</f>
        <v>+32 471 41 46 83</v>
      </c>
      <c r="F6" s="24"/>
    </row>
    <row r="7" spans="1:13" s="22" customFormat="1" ht="15" customHeight="1" x14ac:dyDescent="0.25">
      <c r="B7" s="22" t="s">
        <v>197</v>
      </c>
      <c r="C7" t="s">
        <v>273</v>
      </c>
      <c r="D7" s="23" t="str">
        <f>IF($C7="","",VLOOKUP($C7,'Leden 2022'!$C:$J,8,FALSE))</f>
        <v>verhaegen_flup@yahoo.com</v>
      </c>
      <c r="E7" s="23" t="str">
        <f>IF($C7="","",VLOOKUP($C7,'Leden 2022'!$C:$J,7,FALSE))</f>
        <v>+32 477 50 61 11</v>
      </c>
      <c r="F7" s="24"/>
    </row>
    <row r="8" spans="1:13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3" s="22" customFormat="1" x14ac:dyDescent="0.25">
      <c r="B9" s="22" t="s">
        <v>305</v>
      </c>
      <c r="D9" s="23" t="str">
        <f>IF($C9="","",VLOOKUP($C9,'Leden 2022'!$C:$J,8,FALSE))</f>
        <v/>
      </c>
      <c r="E9" s="23" t="str">
        <f>IF($C9="","",VLOOKUP($C9,'Leden 2022'!$C:$J,7,FALSE))</f>
        <v/>
      </c>
      <c r="F9" s="24"/>
    </row>
    <row r="10" spans="1:13" x14ac:dyDescent="0.25">
      <c r="C10" s="11"/>
      <c r="D10" s="7"/>
      <c r="E10" s="11"/>
    </row>
    <row r="11" spans="1:13" x14ac:dyDescent="0.25">
      <c r="E11" s="1" t="s">
        <v>4</v>
      </c>
      <c r="F11" s="1" t="s">
        <v>0</v>
      </c>
      <c r="G11" s="1" t="s">
        <v>1</v>
      </c>
      <c r="H11" s="1" t="s">
        <v>2</v>
      </c>
      <c r="J11" s="1" t="s">
        <v>3</v>
      </c>
    </row>
    <row r="12" spans="1:13" ht="27.75" customHeight="1" x14ac:dyDescent="0.25">
      <c r="A12" s="14" t="s">
        <v>136</v>
      </c>
      <c r="B12" s="14" t="s">
        <v>194</v>
      </c>
      <c r="C12" s="16" t="str">
        <f t="shared" ref="C12:D21" si="0">IF(ISERROR(VLOOKUP(A12,$B$3:$C$8,2,FALSE)),"",VLOOKUP(A12,$B$3:$C$8,2,FALSE))</f>
        <v>Knops,Joeri</v>
      </c>
      <c r="D12" s="16" t="str">
        <f t="shared" si="0"/>
        <v>Buntinx,Ruben</v>
      </c>
      <c r="E12" s="32"/>
      <c r="F12" s="34"/>
      <c r="G12" s="34"/>
      <c r="H12" s="34"/>
      <c r="I12" s="35"/>
      <c r="J12" s="34"/>
      <c r="M12" s="21"/>
    </row>
    <row r="13" spans="1:13" ht="27.75" customHeight="1" x14ac:dyDescent="0.25">
      <c r="A13" s="14" t="s">
        <v>136</v>
      </c>
      <c r="B13" s="14" t="s">
        <v>195</v>
      </c>
      <c r="C13" s="17" t="str">
        <f t="shared" si="0"/>
        <v>Knops,Joeri</v>
      </c>
      <c r="D13" s="17" t="str">
        <f t="shared" si="0"/>
        <v>Menten,Johan</v>
      </c>
      <c r="E13" s="17"/>
      <c r="F13" s="36"/>
      <c r="G13" s="36"/>
      <c r="H13" s="36"/>
      <c r="I13" s="35"/>
      <c r="J13" s="36"/>
      <c r="M13" s="21"/>
    </row>
    <row r="14" spans="1:13" ht="27.75" customHeight="1" x14ac:dyDescent="0.25">
      <c r="A14" s="14" t="str">
        <f>IF($C$2=3,Poule3!A13,IF($C$2=4,Poule4!A13,IF($C$2=5,Poule5!A13,IF($C$2=6,poule6!A13,"x"))))</f>
        <v>A</v>
      </c>
      <c r="B14" s="14" t="str">
        <f>IF($C$2=3,Poule3!B13,IF($C$2=4,Poule4!B13,IF($C$2=5,Poule5!B13,IF($C$2=6,poule6!B13,"x"))))</f>
        <v>D</v>
      </c>
      <c r="C14" s="17" t="str">
        <f t="shared" si="0"/>
        <v>Knops,Joeri</v>
      </c>
      <c r="D14" s="17" t="str">
        <f t="shared" si="0"/>
        <v>Bikady,Luka</v>
      </c>
      <c r="E14" s="38"/>
      <c r="F14" s="36"/>
      <c r="G14" s="36"/>
      <c r="H14" s="36"/>
      <c r="I14" s="35"/>
      <c r="J14" s="36"/>
      <c r="M14" s="21"/>
    </row>
    <row r="15" spans="1:13" ht="27.75" customHeight="1" x14ac:dyDescent="0.25">
      <c r="A15" s="14" t="str">
        <f>IF($C$2=3,Poule3!A14,IF($C$2=4,Poule4!A14,IF($C$2=5,Poule5!A14,IF($C$2=6,poule6!A14,"x"))))</f>
        <v>A</v>
      </c>
      <c r="B15" s="14" t="str">
        <f>IF($C$2=3,Poule3!B14,IF($C$2=4,Poule4!B14,IF($C$2=5,Poule5!B14,IF($C$2=6,poule6!B14,"x"))))</f>
        <v>E</v>
      </c>
      <c r="C15" s="17" t="str">
        <f t="shared" si="0"/>
        <v>Knops,Joeri</v>
      </c>
      <c r="D15" s="17" t="str">
        <f t="shared" si="0"/>
        <v>Verhaegen,Philip</v>
      </c>
      <c r="E15" s="17"/>
      <c r="F15" s="36"/>
      <c r="G15" s="36"/>
      <c r="H15" s="36"/>
      <c r="I15" s="35"/>
      <c r="J15" s="36"/>
      <c r="M15" s="21"/>
    </row>
    <row r="16" spans="1:13" ht="27.75" customHeight="1" x14ac:dyDescent="0.25">
      <c r="A16" s="14" t="str">
        <f>IF($C$2=3,Poule3!A15,IF($C$2=4,Poule4!A15,IF($C$2=5,Poule5!A15,IF($C$2=6,poule6!A15,"x"))))</f>
        <v>B</v>
      </c>
      <c r="B16" s="14" t="str">
        <f>IF($C$2=3,Poule3!B15,IF($C$2=4,Poule4!B15,IF($C$2=5,Poule5!B15,IF($C$2=6,poule6!B15,"x"))))</f>
        <v>C</v>
      </c>
      <c r="C16" s="17" t="str">
        <f t="shared" si="0"/>
        <v>Buntinx,Ruben</v>
      </c>
      <c r="D16" s="17" t="str">
        <f t="shared" si="0"/>
        <v>Menten,Johan</v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IF($C$2=3,Poule3!A16,IF($C$2=4,Poule4!A16,IF($C$2=5,Poule5!A16,IF($C$2=6,poule6!A16,"x"))))</f>
        <v>B</v>
      </c>
      <c r="B17" s="14" t="str">
        <f>IF($C$2=3,Poule3!B16,IF($C$2=4,Poule4!B16,IF($C$2=5,Poule5!B16,IF($C$2=6,poule6!B16,"x"))))</f>
        <v>D</v>
      </c>
      <c r="C17" s="17" t="str">
        <f t="shared" si="0"/>
        <v>Buntinx,Ruben</v>
      </c>
      <c r="D17" s="17" t="str">
        <f t="shared" si="0"/>
        <v>Bikady,Luka</v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IF($C$2=3,Poule3!A17,IF($C$2=4,Poule4!A17,IF($C$2=5,Poule5!A17,IF($C$2=6,poule6!A17,"x"))))</f>
        <v>B</v>
      </c>
      <c r="B18" s="14" t="str">
        <f>IF($C$2=3,Poule3!B17,IF($C$2=4,Poule4!B17,IF($C$2=5,Poule5!B17,IF($C$2=6,poule6!B17,"x"))))</f>
        <v>E</v>
      </c>
      <c r="C18" s="17" t="str">
        <f t="shared" si="0"/>
        <v>Buntinx,Ruben</v>
      </c>
      <c r="D18" s="17" t="str">
        <f t="shared" si="0"/>
        <v>Verhaegen,Philip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IF($C$2=3,Poule3!A18,IF($C$2=4,Poule4!A18,IF($C$2=5,Poule5!A18,IF($C$2=6,poule6!A18,"x"))))</f>
        <v>C</v>
      </c>
      <c r="B19" s="14" t="str">
        <f>IF($C$2=3,Poule3!B18,IF($C$2=4,Poule4!B18,IF($C$2=5,Poule5!B18,IF($C$2=6,poule6!B18,"x"))))</f>
        <v>D</v>
      </c>
      <c r="C19" s="17" t="str">
        <f t="shared" si="0"/>
        <v>Menten,Johan</v>
      </c>
      <c r="D19" s="17" t="str">
        <f t="shared" si="0"/>
        <v>Bikady,Luka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IF($C$2=3,Poule3!A19,IF($C$2=4,Poule4!A19,IF($C$2=5,Poule5!A19,IF($C$2=6,poule6!A19,"x"))))</f>
        <v>C</v>
      </c>
      <c r="B20" s="14" t="str">
        <f>IF($C$2=3,Poule3!B19,IF($C$2=4,Poule4!B19,IF($C$2=5,Poule5!B19,IF($C$2=6,poule6!B19,"x"))))</f>
        <v>E</v>
      </c>
      <c r="C20" s="17" t="str">
        <f t="shared" si="0"/>
        <v>Menten,Johan</v>
      </c>
      <c r="D20" s="17" t="str">
        <f t="shared" si="0"/>
        <v>Verhaegen,Philip</v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IF($C$2=3,Poule3!A20,IF($C$2=4,Poule4!A20,IF($C$2=5,Poule5!A20,IF($C$2=6,poule6!A20,"x"))))</f>
        <v>D</v>
      </c>
      <c r="B21" s="14" t="str">
        <f>IF($C$2=3,Poule3!B20,IF($C$2=4,Poule4!B20,IF($C$2=5,Poule5!B20,IF($C$2=6,poule6!B20,"x"))))</f>
        <v>E</v>
      </c>
      <c r="C21" s="17" t="str">
        <f t="shared" si="0"/>
        <v>Bikady,Luka</v>
      </c>
      <c r="D21" s="17" t="str">
        <f t="shared" si="0"/>
        <v>Verhaegen,Philip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IF($C$2=3,Poule3!A21,IF($C$2=4,Poule4!A21,IF($C$2=5,Poule5!A21,IF($C$2=6,poule6!A21,"x"))))</f>
        <v>0</v>
      </c>
      <c r="B22" s="14">
        <f>IF($C$2=3,Poule3!B21,IF($C$2=4,Poule4!B21,IF($C$2=5,Poule5!B21,IF($C$2=6,poule6!B21,"x"))))</f>
        <v>0</v>
      </c>
      <c r="C22" s="17" t="str">
        <f>IF(ISERROR(VLOOKUP(A22,$B$3:$C$8,2,FALSE)),"",VLOOKUP(A22,$B$3:$C$8,2,FALSE))</f>
        <v/>
      </c>
      <c r="D22" s="17" t="str">
        <f>IF(ISERROR(VLOOKUP(B22,$B$3:$C$8,2,FALSE)),"",VLOOKUP(B22,$B$3:$C$8,2,FALSE))</f>
        <v/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IF($C$2=3,Poule3!A22,IF($C$2=4,Poule4!A22,IF($C$2=5,Poule5!A22,IF($C$2=6,poule6!A22,"x"))))</f>
        <v>0</v>
      </c>
      <c r="B23" s="14">
        <f>IF($C$2=3,Poule3!B22,IF($C$2=4,Poule4!B22,IF($C$2=5,Poule5!B22,IF($C$2=6,poule6!B22,"x"))))</f>
        <v>0</v>
      </c>
      <c r="C23" s="17" t="str">
        <f t="shared" ref="C23:D26" si="1">IF(ISERROR(VLOOKUP(A23,$B$3:$C$8,2,FALSE)),"",VLOOKUP(A23,$B$3:$C$8,2,FALSE))</f>
        <v/>
      </c>
      <c r="D23" s="17" t="str">
        <f t="shared" si="1"/>
        <v/>
      </c>
      <c r="E23" s="38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IF($C$2=3,Poule3!A23,IF($C$2=4,Poule4!A23,IF($C$2=5,Poule5!A23,IF($C$2=6,poule6!A23,"x"))))</f>
        <v>0</v>
      </c>
      <c r="B24" s="14">
        <f>IF($C$2=3,Poule3!B23,IF($C$2=4,Poule4!B23,IF($C$2=5,Poule5!B23,IF($C$2=6,poule6!B23,"x"))))</f>
        <v>0</v>
      </c>
      <c r="C24" s="17" t="str">
        <f t="shared" si="1"/>
        <v/>
      </c>
      <c r="D24" s="17" t="str">
        <f t="shared" si="1"/>
        <v/>
      </c>
      <c r="E24" s="38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IF($C$2=3,Poule3!A24,IF($C$2=4,Poule4!A24,IF($C$2=5,Poule5!A24,IF($C$2=6,poule6!A24,"x"))))</f>
        <v>0</v>
      </c>
      <c r="B25" s="14">
        <f>IF($C$2=3,Poule3!B24,IF($C$2=4,Poule4!B24,IF($C$2=5,Poule5!B24,IF($C$2=6,poule6!B24,"x"))))</f>
        <v>0</v>
      </c>
      <c r="C25" s="17" t="str">
        <f t="shared" si="1"/>
        <v/>
      </c>
      <c r="D25" s="17" t="str">
        <f t="shared" si="1"/>
        <v/>
      </c>
      <c r="E25" s="38"/>
      <c r="F25" s="36"/>
      <c r="G25" s="36"/>
      <c r="H25" s="36"/>
      <c r="I25" s="35"/>
      <c r="J25" s="36"/>
    </row>
    <row r="26" spans="1:10" ht="27.75" customHeight="1" x14ac:dyDescent="0.25">
      <c r="A26" s="14">
        <f>IF($C$2=3,Poule3!A25,IF($C$2=4,Poule4!A25,IF($C$2=5,Poule5!A25,IF($C$2=6,poule6!A25,"x"))))</f>
        <v>0</v>
      </c>
      <c r="B26" s="14">
        <f>IF($C$2=3,Poule3!B25,IF($C$2=4,Poule4!B25,IF($C$2=5,Poule5!B25,IF($C$2=6,poule6!B25,"x"))))</f>
        <v>0</v>
      </c>
      <c r="C26" s="18" t="str">
        <f t="shared" si="1"/>
        <v/>
      </c>
      <c r="D26" s="18" t="str">
        <f t="shared" si="1"/>
        <v/>
      </c>
      <c r="E26" s="18"/>
      <c r="F26" s="37"/>
      <c r="G26" s="37"/>
      <c r="H26" s="37"/>
      <c r="I26" s="35"/>
      <c r="J26" s="37"/>
    </row>
  </sheetData>
  <pageMargins left="0.7" right="0.7" top="0.75" bottom="0.75" header="0.3" footer="0.3"/>
  <pageSetup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679D-2053-40C6-B116-3D06ED8D0171}">
  <sheetPr>
    <tabColor theme="3" tint="0.3999755851924192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9</v>
      </c>
      <c r="D1" t="s">
        <v>312</v>
      </c>
      <c r="E1" s="6" t="s">
        <v>8</v>
      </c>
    </row>
    <row r="2" spans="1:10" ht="22.5" customHeight="1" x14ac:dyDescent="0.35">
      <c r="A2" s="8"/>
      <c r="B2" s="8"/>
      <c r="C2" s="31">
        <f>COUNTA(C3:C8)</f>
        <v>4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301</v>
      </c>
      <c r="D3" s="23" t="str">
        <f>IF($C3="","",VLOOKUP($C3,'Leden 2022'!$C:$J,8,FALSE))</f>
        <v>bart.baeskens@skynet.be</v>
      </c>
      <c r="E3" s="23" t="str">
        <f>IF($C3="","",VLOOKUP($C3,'Leden 2022'!$C:$J,7,FALSE))</f>
        <v>+32 11 88 57 61</v>
      </c>
      <c r="F3" s="24"/>
    </row>
    <row r="4" spans="1:10" s="22" customFormat="1" ht="15" customHeight="1" x14ac:dyDescent="0.25">
      <c r="B4" s="22" t="s">
        <v>194</v>
      </c>
      <c r="C4" t="s">
        <v>293</v>
      </c>
      <c r="D4" s="23" t="str">
        <f>IF($C4="","",VLOOKUP($C4,'Leden 2022'!$C:$J,8,FALSE))</f>
        <v>johannes.bex@wsb-benelux.be</v>
      </c>
      <c r="E4" s="23" t="str">
        <f>IF($C4="","",VLOOKUP($C4,'Leden 2022'!$C:$J,7,FALSE))</f>
        <v>+32 497 43 54 54</v>
      </c>
      <c r="F4" s="24"/>
    </row>
    <row r="5" spans="1:10" s="22" customFormat="1" ht="15" customHeight="1" x14ac:dyDescent="0.25">
      <c r="B5" s="22" t="s">
        <v>195</v>
      </c>
      <c r="C5" t="s">
        <v>291</v>
      </c>
      <c r="D5" s="23" t="str">
        <f>IF($C5="","",VLOOKUP($C5,'Leden 2022'!$C:$J,8,FALSE))</f>
        <v>davidfrederickx79@hotmail.com</v>
      </c>
      <c r="E5" s="23" t="str">
        <f>IF($C5="","",VLOOKUP($C5,'Leden 2022'!$C:$J,7,FALSE))</f>
        <v>+32 476 27 29 48</v>
      </c>
      <c r="F5" s="24"/>
    </row>
    <row r="6" spans="1:10" s="22" customFormat="1" ht="15" customHeight="1" x14ac:dyDescent="0.25">
      <c r="B6" s="22" t="s">
        <v>196</v>
      </c>
      <c r="C6" s="40" t="s">
        <v>300</v>
      </c>
      <c r="D6" s="23" t="str">
        <f>IF($C6="","",VLOOKUP($C6,'Leden 2022'!$C:$J,8,FALSE))</f>
        <v>marc.beys@telenet.be</v>
      </c>
      <c r="E6" s="23" t="str">
        <f>IF($C6="","",VLOOKUP($C6,'Leden 2022'!$C:$J,7,FALSE))</f>
        <v>+32 497 37 17 09</v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Baeskens,Bart</v>
      </c>
      <c r="D11" s="16" t="str">
        <f t="shared" si="0"/>
        <v>Bex,Johannes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Baeskens,Bart</v>
      </c>
      <c r="D12" s="17" t="str">
        <f t="shared" si="0"/>
        <v>Frederickx,David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Baeskens,Bart</v>
      </c>
      <c r="D13" s="17" t="str">
        <f t="shared" si="0"/>
        <v>Beys,Marc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Bex,Johannes</v>
      </c>
      <c r="D14" s="17" t="str">
        <f t="shared" si="0"/>
        <v>Frederickx,David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Bex,Johannes</v>
      </c>
      <c r="D15" s="17" t="str">
        <f t="shared" si="0"/>
        <v>Beys,Marc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Frederickx,David</v>
      </c>
      <c r="D16" s="17" t="str">
        <f t="shared" si="0"/>
        <v>Beys,Marc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  <pageSetUpPr fitToPage="1"/>
  </sheetPr>
  <dimension ref="A1:H22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11</v>
      </c>
      <c r="B1" s="2" t="s">
        <v>25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206</v>
      </c>
      <c r="B6" s="9" t="s">
        <v>207</v>
      </c>
      <c r="C6" s="9"/>
      <c r="D6" s="9"/>
      <c r="E6" s="9"/>
      <c r="F6" s="9"/>
      <c r="H6" s="9"/>
    </row>
    <row r="7" spans="1:8" ht="27.75" customHeight="1" x14ac:dyDescent="0.25">
      <c r="A7" s="10" t="s">
        <v>208</v>
      </c>
      <c r="B7" s="10" t="s">
        <v>209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66</v>
      </c>
      <c r="B12" s="7"/>
      <c r="C12" s="12">
        <v>477706384</v>
      </c>
      <c r="D12" t="s">
        <v>67</v>
      </c>
      <c r="E12" s="8"/>
      <c r="F12" s="8"/>
      <c r="G12" s="8"/>
      <c r="H12" s="8"/>
    </row>
    <row r="13" spans="1:8" x14ac:dyDescent="0.25">
      <c r="A13" s="11" t="s">
        <v>56</v>
      </c>
      <c r="B13" s="7"/>
      <c r="C13" s="11">
        <v>498051667</v>
      </c>
      <c r="D13" t="s">
        <v>57</v>
      </c>
      <c r="E13" s="8"/>
      <c r="F13" s="8"/>
      <c r="G13" s="8"/>
      <c r="H13" s="8"/>
    </row>
    <row r="14" spans="1:8" x14ac:dyDescent="0.25">
      <c r="A14" s="11" t="s">
        <v>68</v>
      </c>
      <c r="B14" s="7"/>
      <c r="C14" s="12" t="s">
        <v>69</v>
      </c>
      <c r="D14" t="s">
        <v>70</v>
      </c>
      <c r="E14" s="8"/>
      <c r="F14" s="8"/>
      <c r="G14" s="8"/>
      <c r="H14" s="8"/>
    </row>
    <row r="15" spans="1:8" x14ac:dyDescent="0.25">
      <c r="A15" s="11" t="s">
        <v>71</v>
      </c>
      <c r="B15" s="7"/>
      <c r="C15" s="12" t="s">
        <v>72</v>
      </c>
      <c r="D15" t="s">
        <v>73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AD845-66E9-4C64-AF97-C2ED76EEB962}">
  <sheetPr>
    <tabColor theme="3" tint="0.3999755851924192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9</v>
      </c>
      <c r="D1" t="s">
        <v>312</v>
      </c>
      <c r="E1" s="6" t="s">
        <v>8</v>
      </c>
    </row>
    <row r="2" spans="1:10" ht="22.5" customHeight="1" x14ac:dyDescent="0.35">
      <c r="A2" s="8"/>
      <c r="B2" s="8"/>
      <c r="C2" s="31">
        <f>COUNTA(C3:C8)</f>
        <v>5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313</v>
      </c>
      <c r="D3" s="23" t="str">
        <f>IF($C3="","",VLOOKUP($C3,'Leden 2022'!$C:$J,8,FALSE))</f>
        <v>niels.christiaens@tvl.be</v>
      </c>
      <c r="E3" s="23" t="str">
        <f>IF($C3="","",VLOOKUP($C3,'Leden 2022'!$C:$J,7,FALSE))</f>
        <v>+32 498 05 16 67</v>
      </c>
      <c r="F3" s="24"/>
    </row>
    <row r="4" spans="1:10" s="22" customFormat="1" ht="15" customHeight="1" x14ac:dyDescent="0.25">
      <c r="B4" s="22" t="s">
        <v>194</v>
      </c>
      <c r="C4" t="s">
        <v>271</v>
      </c>
      <c r="D4" s="23" t="str">
        <f>IF($C4="","",VLOOKUP($C4,'Leden 2022'!$C:$J,8,FALSE))</f>
        <v>lux_muller@hotmail.com</v>
      </c>
      <c r="E4" s="23" t="str">
        <f>IF($C4="","",VLOOKUP($C4,'Leden 2022'!$C:$J,7,FALSE))</f>
        <v>+32 11 88 68 23</v>
      </c>
      <c r="F4" s="24"/>
    </row>
    <row r="5" spans="1:10" s="22" customFormat="1" ht="15" customHeight="1" x14ac:dyDescent="0.25">
      <c r="B5" s="22" t="s">
        <v>195</v>
      </c>
      <c r="C5" t="s">
        <v>288</v>
      </c>
      <c r="D5" s="23" t="str">
        <f>IF($C5="","",VLOOKUP($C5,'Leden 2022'!$C:$J,8,FALSE))</f>
        <v>streber_robby@hotmail.com</v>
      </c>
      <c r="E5" s="23" t="str">
        <f>IF($C5="","",VLOOKUP($C5,'Leden 2022'!$C:$J,7,FALSE))</f>
        <v>+32 496 68 62 04</v>
      </c>
      <c r="F5" s="24"/>
    </row>
    <row r="6" spans="1:10" s="22" customFormat="1" ht="15" customHeight="1" x14ac:dyDescent="0.25">
      <c r="B6" s="22" t="s">
        <v>196</v>
      </c>
      <c r="C6" s="40" t="s">
        <v>298</v>
      </c>
      <c r="D6" s="23" t="str">
        <f>IF($C6="","",VLOOKUP($C6,'Leden 2022'!$C:$J,8,FALSE))</f>
        <v>thomasulens@hotmail.com</v>
      </c>
      <c r="E6" s="23" t="str">
        <f>IF($C6="","",VLOOKUP($C6,'Leden 2022'!$C:$J,7,FALSE))</f>
        <v>+32 478 97 95 61</v>
      </c>
      <c r="F6" s="24"/>
    </row>
    <row r="7" spans="1:10" s="22" customFormat="1" ht="15" customHeight="1" x14ac:dyDescent="0.25">
      <c r="B7" s="22" t="s">
        <v>197</v>
      </c>
      <c r="C7" t="s">
        <v>273</v>
      </c>
      <c r="D7" s="23" t="str">
        <f>IF($C7="","",VLOOKUP($C7,'Leden 2022'!$C:$J,8,FALSE))</f>
        <v>verhaegen_flup@yahoo.com</v>
      </c>
      <c r="E7" s="23" t="str">
        <f>IF($C7="","",VLOOKUP($C7,'Leden 2022'!$C:$J,7,FALSE))</f>
        <v>+32 477 50 61 11</v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Christiaens,Niels</v>
      </c>
      <c r="D11" s="16" t="str">
        <f t="shared" si="0"/>
        <v>Lux,Jeroen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Christiaens,Niels</v>
      </c>
      <c r="D12" s="17" t="str">
        <f t="shared" si="0"/>
        <v>Streber,Robby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Christiaens,Niels</v>
      </c>
      <c r="D13" s="17" t="str">
        <f t="shared" si="0"/>
        <v>Ulens,Thomas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Christiaens,Niels</v>
      </c>
      <c r="D14" s="17" t="str">
        <f t="shared" si="0"/>
        <v>Verhaegen,Philip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Lux,Jeroen</v>
      </c>
      <c r="D15" s="17" t="str">
        <f t="shared" si="0"/>
        <v>Streber,Robby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Lux,Jeroen</v>
      </c>
      <c r="D16" s="17" t="str">
        <f t="shared" si="0"/>
        <v>Ulens,Thomas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Lux,Jeroen</v>
      </c>
      <c r="D17" s="17" t="str">
        <f t="shared" si="0"/>
        <v>Verhaegen,Philip</v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Streber,Robby</v>
      </c>
      <c r="D18" s="17" t="str">
        <f t="shared" si="0"/>
        <v>Ulens,Thomas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Streber,Robby</v>
      </c>
      <c r="D19" s="17" t="str">
        <f t="shared" si="0"/>
        <v>Verhaegen,Philip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Ulens,Thomas</v>
      </c>
      <c r="D20" s="17" t="str">
        <f t="shared" si="0"/>
        <v>Verhaegen,Philip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8159-5330-4352-BC24-5ED5605CBEE9}">
  <sheetPr>
    <tabColor theme="3" tint="0.3999755851924192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311</v>
      </c>
      <c r="D1" t="s">
        <v>276</v>
      </c>
      <c r="E1" s="6" t="s">
        <v>7</v>
      </c>
    </row>
    <row r="2" spans="1:10" ht="22.5" customHeight="1" x14ac:dyDescent="0.35">
      <c r="A2" s="8"/>
      <c r="B2" s="8"/>
      <c r="C2" s="31">
        <f>COUNTA(C3:C8)</f>
        <v>2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t="s">
        <v>313</v>
      </c>
      <c r="D3" s="23" t="str">
        <f>IF($C3="","",VLOOKUP($C3,'Leden 2022'!$C:$J,8,FALSE))</f>
        <v>niels.christiaens@tvl.be</v>
      </c>
      <c r="E3" s="23" t="str">
        <f>IF($C3="","",VLOOKUP($C3,'Leden 2022'!$C:$J,7,FALSE))</f>
        <v>+32 498 05 16 67</v>
      </c>
      <c r="F3" s="24"/>
    </row>
    <row r="4" spans="1:10" s="22" customFormat="1" ht="15" customHeight="1" x14ac:dyDescent="0.25">
      <c r="B4" s="22" t="s">
        <v>194</v>
      </c>
      <c r="C4" t="s">
        <v>293</v>
      </c>
      <c r="D4" s="23" t="str">
        <f>IF($C4="","",VLOOKUP($C4,'Leden 2022'!$C:$J,8,FALSE))</f>
        <v>johannes.bex@wsb-benelux.be</v>
      </c>
      <c r="E4" s="23" t="str">
        <f>IF($C4="","",VLOOKUP($C4,'Leden 2022'!$C:$J,7,FALSE))</f>
        <v>+32 497 43 54 54</v>
      </c>
      <c r="F4" s="24"/>
    </row>
    <row r="5" spans="1:10" s="22" customFormat="1" ht="15" customHeight="1" x14ac:dyDescent="0.25">
      <c r="B5" s="22" t="s">
        <v>195</v>
      </c>
      <c r="C5"/>
      <c r="D5" s="23" t="str">
        <f>IF($C5="","",VLOOKUP($C5,'Leden 2022'!$C:$J,8,FALSE))</f>
        <v/>
      </c>
      <c r="E5" s="23" t="str">
        <f>IF($C5="","",VLOOKUP($C5,'Leden 2022'!$C:$J,7,FALSE))</f>
        <v/>
      </c>
      <c r="F5" s="24"/>
    </row>
    <row r="6" spans="1:10" s="22" customFormat="1" ht="15" customHeight="1" x14ac:dyDescent="0.25">
      <c r="B6" s="22" t="s">
        <v>196</v>
      </c>
      <c r="C6" s="40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 s="40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Christiaens,Niels</v>
      </c>
      <c r="D11" s="16" t="str">
        <f t="shared" si="0"/>
        <v>Bex,Johannes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Christiaens,Niels</v>
      </c>
      <c r="D12" s="17">
        <f t="shared" si="0"/>
        <v>0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  <pageSetUpPr fitToPage="1"/>
  </sheetPr>
  <dimension ref="A1:J25"/>
  <sheetViews>
    <sheetView topLeftCell="B1"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264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5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267</v>
      </c>
      <c r="D3" s="23" t="str">
        <f>IF($C3="","",VLOOKUP($C3,'Leden 2022'!$C:$J,8,FALSE))</f>
        <v>erwinspitters@hotmail.com</v>
      </c>
      <c r="E3" s="23" t="str">
        <f>IF($C3="","",VLOOKUP($C3,'Leden 2022'!$C:$J,7,FALSE))</f>
        <v>+32 470 99 22 86</v>
      </c>
      <c r="F3" s="24"/>
    </row>
    <row r="4" spans="1:10" s="22" customFormat="1" ht="15" customHeight="1" x14ac:dyDescent="0.25">
      <c r="B4" s="22" t="s">
        <v>194</v>
      </c>
      <c r="C4" t="s">
        <v>268</v>
      </c>
      <c r="D4" s="23" t="str">
        <f>IF($C4="","",VLOOKUP($C4,'Leden 2022'!$C:$J,8,FALSE))</f>
        <v>patrick.volont@skynet.be</v>
      </c>
      <c r="E4" s="23" t="str">
        <f>IF($C4="","",VLOOKUP($C4,'Leden 2022'!$C:$J,7,FALSE))</f>
        <v>+32 477 58 17 05</v>
      </c>
      <c r="F4" s="24"/>
    </row>
    <row r="5" spans="1:10" s="22" customFormat="1" ht="15" customHeight="1" x14ac:dyDescent="0.25">
      <c r="B5" s="22" t="s">
        <v>195</v>
      </c>
      <c r="C5" t="s">
        <v>270</v>
      </c>
      <c r="D5" s="23" t="str">
        <f>IF($C5="","",VLOOKUP($C5,'Leden 2022'!$C:$J,8,FALSE))</f>
        <v>altromodo@telenet.be</v>
      </c>
      <c r="E5" s="23" t="str">
        <f>IF($C5="","",VLOOKUP($C5,'Leden 2022'!$C:$J,7,FALSE))</f>
        <v>+32 479 20 42 85</v>
      </c>
      <c r="F5" s="24"/>
    </row>
    <row r="6" spans="1:10" s="22" customFormat="1" ht="15" customHeight="1" x14ac:dyDescent="0.25">
      <c r="B6" s="22" t="s">
        <v>196</v>
      </c>
      <c r="C6" s="22" t="s">
        <v>300</v>
      </c>
      <c r="D6" s="23" t="str">
        <f>IF($C6="","",VLOOKUP($C6,'Leden 2022'!$C:$J,8,FALSE))</f>
        <v>marc.beys@telenet.be</v>
      </c>
      <c r="E6" s="23" t="str">
        <f>IF($C6="","",VLOOKUP($C6,'Leden 2022'!$C:$J,7,FALSE))</f>
        <v>+32 497 37 17 09</v>
      </c>
      <c r="F6" s="24"/>
    </row>
    <row r="7" spans="1:10" s="22" customFormat="1" ht="15" customHeight="1" x14ac:dyDescent="0.25">
      <c r="B7" s="22" t="s">
        <v>197</v>
      </c>
      <c r="C7" s="22" t="s">
        <v>299</v>
      </c>
      <c r="D7" s="23" t="str">
        <f>IF($C7="","",VLOOKUP($C7,'Leden 2022'!$C:$J,8,FALSE))</f>
        <v>driesdegreef@hotmail.com</v>
      </c>
      <c r="E7" s="23" t="str">
        <f>IF($C7="","",VLOOKUP($C7,'Leden 2022'!$C:$J,7,FALSE))</f>
        <v>+32 497 70 89 54</v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Spitters,Erwin</v>
      </c>
      <c r="D11" s="16" t="str">
        <f t="shared" si="0"/>
        <v>Volont,Patrick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Spitters,Erwin</v>
      </c>
      <c r="D12" s="17" t="str">
        <f t="shared" si="0"/>
        <v>Vanrijkel,Kristof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Spitters,Erwin</v>
      </c>
      <c r="D13" s="17" t="str">
        <f t="shared" si="0"/>
        <v>Beys,Marc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Spitters,Erwin</v>
      </c>
      <c r="D14" s="17" t="str">
        <f t="shared" si="0"/>
        <v>Degreef,Dries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Volont,Patrick</v>
      </c>
      <c r="D15" s="17" t="str">
        <f t="shared" si="0"/>
        <v>Vanrijkel,Kristof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Volont,Patrick</v>
      </c>
      <c r="D16" s="17" t="str">
        <f t="shared" si="0"/>
        <v>Beys,Marc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Volont,Patrick</v>
      </c>
      <c r="D17" s="17" t="str">
        <f t="shared" si="0"/>
        <v>Degreef,Dries</v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Vanrijkel,Kristof</v>
      </c>
      <c r="D18" s="17" t="str">
        <f t="shared" si="0"/>
        <v>Beys,Marc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Vanrijkel,Kristof</v>
      </c>
      <c r="D19" s="17" t="str">
        <f t="shared" si="0"/>
        <v>Degreef,Dries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Beys,Marc</v>
      </c>
      <c r="D20" s="17" t="str">
        <f t="shared" si="0"/>
        <v>Degreef,Dries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8FC5-04E0-40A2-8823-8866B600979D}">
  <sheetPr>
    <tabColor theme="3" tint="0.39997558519241921"/>
    <pageSetUpPr fitToPage="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264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5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2" t="s">
        <v>274</v>
      </c>
      <c r="D3" s="23" t="str">
        <f>IF($C3="","",VLOOKUP($C3,'Leden 2022'!$C:$J,8,FALSE))</f>
        <v>danny.lefevre2@gmail.com</v>
      </c>
      <c r="E3" s="23" t="str">
        <f>IF($C3="","",VLOOKUP($C3,'Leden 2022'!$C:$J,7,FALSE))</f>
        <v>+32 488 90 28 36</v>
      </c>
      <c r="F3" s="24"/>
    </row>
    <row r="4" spans="1:10" s="22" customFormat="1" ht="15" customHeight="1" x14ac:dyDescent="0.25">
      <c r="B4" s="22" t="s">
        <v>194</v>
      </c>
      <c r="C4" s="22" t="s">
        <v>314</v>
      </c>
      <c r="D4" s="23" t="str">
        <f>IF($C4="","",VLOOKUP($C4,'Leden 2022'!$C:$J,8,FALSE))</f>
        <v>marc.somers7@telenet.be</v>
      </c>
      <c r="E4" s="23" t="str">
        <f>IF($C4="","",VLOOKUP($C4,'Leden 2022'!$C:$J,7,FALSE))</f>
        <v>+32 11 88 54 76</v>
      </c>
      <c r="F4" s="24"/>
    </row>
    <row r="5" spans="1:10" s="22" customFormat="1" ht="15" customHeight="1" x14ac:dyDescent="0.25">
      <c r="B5" s="22" t="s">
        <v>195</v>
      </c>
      <c r="C5" s="22" t="s">
        <v>315</v>
      </c>
      <c r="D5" s="23" t="str">
        <f>IF($C5="","",VLOOKUP($C5,'Leden 2022'!$C:$J,8,FALSE))</f>
        <v>bredanys@yahoo.fr</v>
      </c>
      <c r="E5" s="23" t="str">
        <f>IF($C5="","",VLOOKUP($C5,'Leden 2022'!$C:$J,7,FALSE))</f>
        <v>+32 477 39 03 51</v>
      </c>
      <c r="F5" s="24"/>
    </row>
    <row r="6" spans="1:10" s="22" customFormat="1" ht="15" customHeight="1" x14ac:dyDescent="0.25">
      <c r="B6" s="22" t="s">
        <v>196</v>
      </c>
      <c r="C6" s="22" t="s">
        <v>303</v>
      </c>
      <c r="D6" s="23" t="str">
        <f>IF($C6="","",VLOOKUP($C6,'Leden 2022'!$C:$J,8,FALSE))</f>
        <v>marco.permentier@gmail.com</v>
      </c>
      <c r="E6" s="23" t="str">
        <f>IF($C6="","",VLOOKUP($C6,'Leden 2022'!$C:$J,7,FALSE))</f>
        <v>+32 479 25 66 57</v>
      </c>
      <c r="F6" s="24"/>
    </row>
    <row r="7" spans="1:10" s="22" customFormat="1" ht="15" customHeight="1" x14ac:dyDescent="0.25">
      <c r="B7" s="22" t="s">
        <v>197</v>
      </c>
      <c r="C7" s="22" t="s">
        <v>292</v>
      </c>
      <c r="D7" s="23" t="str">
        <f>IF($C7="","",VLOOKUP($C7,'Leden 2022'!$C:$J,8,FALSE))</f>
        <v>eeckhout.boffin@gmail.com</v>
      </c>
      <c r="E7" s="23" t="str">
        <f>IF($C7="","",VLOOKUP($C7,'Leden 2022'!$C:$J,7,FALSE))</f>
        <v>+32 476 80 45 83</v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Lefevre,Danny</v>
      </c>
      <c r="D11" s="16" t="str">
        <f t="shared" si="0"/>
        <v>Somers,Marc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Lefevre,Danny</v>
      </c>
      <c r="D12" s="17" t="str">
        <f t="shared" si="0"/>
        <v>Nys-Breda,Eric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Lefevre,Danny</v>
      </c>
      <c r="D13" s="17" t="str">
        <f t="shared" si="0"/>
        <v>Permentier,Marco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Lefevre,Danny</v>
      </c>
      <c r="D14" s="17" t="str">
        <f t="shared" si="0"/>
        <v>Eeckhout,Andy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C</v>
      </c>
      <c r="C15" s="17" t="str">
        <f t="shared" si="0"/>
        <v>Somers,Marc</v>
      </c>
      <c r="D15" s="17" t="str">
        <f t="shared" si="0"/>
        <v>Nys-Breda,Eric</v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D</v>
      </c>
      <c r="C16" s="17" t="str">
        <f t="shared" si="0"/>
        <v>Somers,Marc</v>
      </c>
      <c r="D16" s="17" t="str">
        <f t="shared" si="0"/>
        <v>Permentier,Marco</v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E</v>
      </c>
      <c r="C17" s="17" t="str">
        <f t="shared" si="0"/>
        <v>Somers,Marc</v>
      </c>
      <c r="D17" s="17" t="str">
        <f t="shared" si="0"/>
        <v>Eeckhout,Andy</v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C</v>
      </c>
      <c r="B18" s="14" t="str">
        <f>IF($C$2=3,Poule3!B18,IF($C$2=4,Poule4!B18,IF($C$2=5,Poule5!B18,IF($C$2=6,poule6!B18,"x"))))</f>
        <v>D</v>
      </c>
      <c r="C18" s="17" t="str">
        <f t="shared" si="0"/>
        <v>Nys-Breda,Eric</v>
      </c>
      <c r="D18" s="17" t="str">
        <f t="shared" si="0"/>
        <v>Permentier,Marco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C</v>
      </c>
      <c r="B19" s="14" t="str">
        <f>IF($C$2=3,Poule3!B19,IF($C$2=4,Poule4!B19,IF($C$2=5,Poule5!B19,IF($C$2=6,poule6!B19,"x"))))</f>
        <v>E</v>
      </c>
      <c r="C19" s="17" t="str">
        <f t="shared" si="0"/>
        <v>Nys-Breda,Eric</v>
      </c>
      <c r="D19" s="17" t="str">
        <f t="shared" si="0"/>
        <v>Eeckhout,Andy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D</v>
      </c>
      <c r="B20" s="14" t="str">
        <f>IF($C$2=3,Poule3!B20,IF($C$2=4,Poule4!B20,IF($C$2=5,Poule5!B20,IF($C$2=6,poule6!B20,"x"))))</f>
        <v>E</v>
      </c>
      <c r="C20" s="17" t="str">
        <f t="shared" si="0"/>
        <v>Permentier,Marco</v>
      </c>
      <c r="D20" s="17" t="str">
        <f t="shared" si="0"/>
        <v>Eeckhout,Andy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H19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24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210</v>
      </c>
      <c r="B6" s="9" t="s">
        <v>213</v>
      </c>
      <c r="C6" s="9"/>
      <c r="D6" s="9"/>
      <c r="E6" s="9"/>
      <c r="F6" s="9"/>
      <c r="H6" s="9"/>
    </row>
    <row r="7" spans="1:8" ht="27.75" customHeight="1" x14ac:dyDescent="0.25">
      <c r="A7" s="10" t="s">
        <v>212</v>
      </c>
      <c r="B7" s="10" t="s">
        <v>211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74</v>
      </c>
      <c r="B12" s="7"/>
      <c r="C12" s="11" t="s">
        <v>75</v>
      </c>
      <c r="D12" t="s">
        <v>76</v>
      </c>
      <c r="E12" s="8"/>
      <c r="F12" s="8"/>
      <c r="G12" s="8"/>
      <c r="H12" s="8"/>
    </row>
    <row r="13" spans="1:8" x14ac:dyDescent="0.25">
      <c r="A13" s="11" t="s">
        <v>80</v>
      </c>
      <c r="B13" s="7"/>
      <c r="C13" s="12" t="s">
        <v>81</v>
      </c>
      <c r="D13" t="s">
        <v>82</v>
      </c>
      <c r="E13" s="8"/>
      <c r="F13" s="8"/>
      <c r="G13" s="8"/>
      <c r="H13" s="8"/>
    </row>
    <row r="14" spans="1:8" ht="15" customHeight="1" x14ac:dyDescent="0.25">
      <c r="A14" s="11" t="s">
        <v>43</v>
      </c>
      <c r="B14" s="7"/>
      <c r="C14" s="11" t="s">
        <v>44</v>
      </c>
      <c r="D14" t="s">
        <v>45</v>
      </c>
    </row>
    <row r="15" spans="1:8" ht="15" customHeight="1" x14ac:dyDescent="0.25">
      <c r="A15" s="11" t="s">
        <v>83</v>
      </c>
      <c r="B15" s="7"/>
      <c r="C15" s="12">
        <v>472329105</v>
      </c>
      <c r="D15" t="s">
        <v>84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  <pageSetUpPr fitToPage="1"/>
  </sheetPr>
  <dimension ref="A1:J25"/>
  <sheetViews>
    <sheetView topLeftCell="B3"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23</v>
      </c>
      <c r="D1" t="s">
        <v>297</v>
      </c>
      <c r="E1" s="6" t="s">
        <v>7</v>
      </c>
    </row>
    <row r="2" spans="1:10" ht="22.5" customHeight="1" x14ac:dyDescent="0.35">
      <c r="C2" s="30">
        <f>COUNTA(C3:C8)</f>
        <v>6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296</v>
      </c>
      <c r="D3" s="23" t="str">
        <f>IF($C3="","",VLOOKUP($C3,'Leden 2022'!$C:$J,8,FALSE))</f>
        <v>tom.vanimschoot@hotmail.com</v>
      </c>
      <c r="E3" s="23" t="str">
        <f>IF($C3="","",VLOOKUP($C3,'Leden 2022'!$C:$J,7,FALSE))</f>
        <v>+32 493 15 68 44</v>
      </c>
      <c r="F3" s="24"/>
    </row>
    <row r="4" spans="1:10" s="22" customFormat="1" ht="15" customHeight="1" x14ac:dyDescent="0.25">
      <c r="B4" s="22" t="s">
        <v>194</v>
      </c>
      <c r="C4" t="s">
        <v>269</v>
      </c>
      <c r="D4" s="23" t="str">
        <f>IF($C4="","",VLOOKUP($C4,'Leden 2022'!$C:$J,8,FALSE))</f>
        <v>vangenechten.toon@scarlet.be</v>
      </c>
      <c r="E4" s="23" t="str">
        <f>IF($C4="","",VLOOKUP($C4,'Leden 2022'!$C:$J,7,FALSE))</f>
        <v>+32 11 88 66 21</v>
      </c>
      <c r="F4" s="24"/>
    </row>
    <row r="5" spans="1:10" s="22" customFormat="1" ht="15" customHeight="1" x14ac:dyDescent="0.25">
      <c r="B5" s="22" t="s">
        <v>195</v>
      </c>
      <c r="C5" t="s">
        <v>275</v>
      </c>
      <c r="D5" s="23" t="str">
        <f>IF($C5="","",VLOOKUP($C5,'Leden 2022'!$C:$J,8,FALSE))</f>
        <v>jimmyswalens@hotmail.com</v>
      </c>
      <c r="E5" s="23" t="str">
        <f>IF($C5="","",VLOOKUP($C5,'Leden 2022'!$C:$J,7,FALSE))</f>
        <v>+32 496 83 07 43</v>
      </c>
      <c r="F5" s="24"/>
    </row>
    <row r="6" spans="1:10" s="22" customFormat="1" ht="15" customHeight="1" x14ac:dyDescent="0.25">
      <c r="B6" s="22" t="s">
        <v>196</v>
      </c>
      <c r="C6" t="s">
        <v>281</v>
      </c>
      <c r="D6" s="23" t="str">
        <f>IF($C6="","",VLOOKUP($C6,'Leden 2022'!$C:$J,8,FALSE))</f>
        <v>joeri.de.vos1@telenet.be</v>
      </c>
      <c r="E6" s="23" t="str">
        <f>IF($C6="","",VLOOKUP($C6,'Leden 2022'!$C:$J,7,FALSE))</f>
        <v>+32 496 69 10 07</v>
      </c>
      <c r="F6" s="24"/>
    </row>
    <row r="7" spans="1:10" s="22" customFormat="1" ht="15" customHeight="1" x14ac:dyDescent="0.25">
      <c r="B7" s="22" t="s">
        <v>197</v>
      </c>
      <c r="C7" s="22" t="s">
        <v>301</v>
      </c>
      <c r="D7" s="23" t="str">
        <f>IF($C7="","",VLOOKUP($C7,'Leden 2022'!$C:$J,8,FALSE))</f>
        <v>bart.baeskens@skynet.be</v>
      </c>
      <c r="E7" s="23" t="str">
        <f>IF($C7="","",VLOOKUP($C7,'Leden 2022'!$C:$J,7,FALSE))</f>
        <v>+32 11 88 57 61</v>
      </c>
      <c r="F7" s="24"/>
    </row>
    <row r="8" spans="1:10" s="22" customFormat="1" ht="15" customHeight="1" x14ac:dyDescent="0.25">
      <c r="B8" s="22" t="s">
        <v>255</v>
      </c>
      <c r="C8" s="22" t="s">
        <v>288</v>
      </c>
      <c r="D8" s="23" t="str">
        <f>IF($C8="","",VLOOKUP($C8,'Leden 2022'!$C:$J,8,FALSE))</f>
        <v>streber_robby@hotmail.com</v>
      </c>
      <c r="E8" s="23" t="str">
        <f>IF($C8="","",VLOOKUP($C8,'Leden 2022'!$C:$J,7,FALSE))</f>
        <v>+32 496 68 62 04</v>
      </c>
      <c r="F8" s="24"/>
    </row>
    <row r="9" spans="1:10" x14ac:dyDescent="0.25">
      <c r="C9" s="22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Imschoot,Tom</v>
      </c>
      <c r="D11" s="16" t="str">
        <f t="shared" si="0"/>
        <v>Van Genechten,Antoine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Van Imschoot,Tom</v>
      </c>
      <c r="D12" s="17" t="str">
        <f t="shared" si="0"/>
        <v>Swalens,Jimmy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Van Imschoot,Tom</v>
      </c>
      <c r="D13" s="17" t="str">
        <f t="shared" si="0"/>
        <v>De Vos,Joeri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Van Imschoot,Tom</v>
      </c>
      <c r="D14" s="17" t="str">
        <f t="shared" si="0"/>
        <v>Baeskens,Bart</v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A</v>
      </c>
      <c r="B15" s="14" t="str">
        <f>IF($C$2=3,Poule3!B15,IF($C$2=4,Poule4!B15,IF($C$2=5,Poule5!B15,IF($C$2=6,poule6!B15,"x"))))</f>
        <v>F</v>
      </c>
      <c r="C15" s="17" t="str">
        <f t="shared" si="0"/>
        <v>Van Imschoot,Tom</v>
      </c>
      <c r="D15" s="17" t="str">
        <f t="shared" si="0"/>
        <v>Streber,Robby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C</v>
      </c>
      <c r="C16" s="17" t="str">
        <f t="shared" si="0"/>
        <v>Van Genechten,Antoine</v>
      </c>
      <c r="D16" s="17" t="str">
        <f t="shared" si="0"/>
        <v>Swalens,Jimmy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D</v>
      </c>
      <c r="C17" s="17" t="str">
        <f t="shared" si="0"/>
        <v>Van Genechten,Antoine</v>
      </c>
      <c r="D17" s="17" t="str">
        <f t="shared" si="0"/>
        <v>De Vos,Joeri</v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B</v>
      </c>
      <c r="B18" s="14" t="str">
        <f>IF($C$2=3,Poule3!B18,IF($C$2=4,Poule4!B18,IF($C$2=5,Poule5!B18,IF($C$2=6,poule6!B18,"x"))))</f>
        <v>E</v>
      </c>
      <c r="C18" s="17" t="str">
        <f t="shared" si="0"/>
        <v>Van Genechten,Antoine</v>
      </c>
      <c r="D18" s="17" t="str">
        <f t="shared" si="0"/>
        <v>Baeskens,Bart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B</v>
      </c>
      <c r="B19" s="14" t="str">
        <f>IF($C$2=3,Poule3!B19,IF($C$2=4,Poule4!B19,IF($C$2=5,Poule5!B19,IF($C$2=6,poule6!B19,"x"))))</f>
        <v>F</v>
      </c>
      <c r="C19" s="17" t="str">
        <f t="shared" si="0"/>
        <v>Van Genechten,Antoine</v>
      </c>
      <c r="D19" s="17" t="str">
        <f t="shared" si="0"/>
        <v>Streber,Robby</v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C</v>
      </c>
      <c r="B20" s="14" t="str">
        <f>IF($C$2=3,Poule3!B20,IF($C$2=4,Poule4!B20,IF($C$2=5,Poule5!B20,IF($C$2=6,poule6!B20,"x"))))</f>
        <v>D</v>
      </c>
      <c r="C20" s="17" t="str">
        <f t="shared" si="0"/>
        <v>Swalens,Jimmy</v>
      </c>
      <c r="D20" s="17" t="str">
        <f t="shared" si="0"/>
        <v>De Vos,Joeri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C</v>
      </c>
      <c r="B21" s="14" t="str">
        <f>IF($C$2=3,Poule3!B21,IF($C$2=4,Poule4!B21,IF($C$2=5,Poule5!B21,IF($C$2=6,poule6!B21,"x"))))</f>
        <v>E</v>
      </c>
      <c r="C21" s="17" t="str">
        <f>IF(ISERROR(VLOOKUP(A21,$B$3:$C$8,2,FALSE)),"",VLOOKUP(A21,$B$3:$C$8,2,FALSE))</f>
        <v>Swalens,Jimmy</v>
      </c>
      <c r="D21" s="17" t="str">
        <f>IF(ISERROR(VLOOKUP(B21,$B$3:$C$8,2,FALSE)),"",VLOOKUP(B21,$B$3:$C$8,2,FALSE))</f>
        <v>Baeskens,Bart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C</v>
      </c>
      <c r="B22" s="14" t="str">
        <f>IF($C$2=3,Poule3!B22,IF($C$2=4,Poule4!B22,IF($C$2=5,Poule5!B22,IF($C$2=6,poule6!B22,"x"))))</f>
        <v>F</v>
      </c>
      <c r="C22" s="17" t="str">
        <f t="shared" ref="C22:D25" si="1">IF(ISERROR(VLOOKUP(A22,$B$3:$C$8,2,FALSE)),"",VLOOKUP(A22,$B$3:$C$8,2,FALSE))</f>
        <v>Swalens,Jimmy</v>
      </c>
      <c r="D22" s="17" t="str">
        <f t="shared" si="1"/>
        <v>Streber,Robby</v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D</v>
      </c>
      <c r="B23" s="14" t="str">
        <f>IF($C$2=3,Poule3!B23,IF($C$2=4,Poule4!B23,IF($C$2=5,Poule5!B23,IF($C$2=6,poule6!B23,"x"))))</f>
        <v>E</v>
      </c>
      <c r="C23" s="17" t="str">
        <f t="shared" si="1"/>
        <v>De Vos,Joeri</v>
      </c>
      <c r="D23" s="17" t="str">
        <f t="shared" si="1"/>
        <v>Baeskens,Bart</v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D</v>
      </c>
      <c r="B24" s="14" t="str">
        <f>IF($C$2=3,Poule3!B24,IF($C$2=4,Poule4!B24,IF($C$2=5,Poule5!B24,IF($C$2=6,poule6!B24,"x"))))</f>
        <v>F</v>
      </c>
      <c r="C24" s="17" t="str">
        <f t="shared" si="1"/>
        <v>De Vos,Joeri</v>
      </c>
      <c r="D24" s="17" t="str">
        <f t="shared" si="1"/>
        <v>Streber,Robby</v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E</v>
      </c>
      <c r="B25" s="14" t="str">
        <f>IF($C$2=3,Poule3!B25,IF($C$2=4,Poule4!B25,IF($C$2=5,Poule5!B25,IF($C$2=6,poule6!B25,"x"))))</f>
        <v>F</v>
      </c>
      <c r="C25" s="18" t="str">
        <f t="shared" si="1"/>
        <v>Baeskens,Bart</v>
      </c>
      <c r="D25" s="18" t="str">
        <f t="shared" si="1"/>
        <v>Streber,Robby</v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8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  <pageSetUpPr fitToPage="1"/>
  </sheetPr>
  <dimension ref="A1:H22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204</v>
      </c>
      <c r="B6" s="9" t="s">
        <v>216</v>
      </c>
      <c r="C6" s="9"/>
      <c r="D6" s="9"/>
      <c r="E6" s="9"/>
      <c r="F6" s="9"/>
      <c r="H6" s="9"/>
    </row>
    <row r="7" spans="1:8" ht="27.75" customHeight="1" x14ac:dyDescent="0.25">
      <c r="A7" s="10" t="s">
        <v>215</v>
      </c>
      <c r="B7" s="10" t="s">
        <v>214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85</v>
      </c>
      <c r="B12" s="7"/>
      <c r="C12" s="11" t="s">
        <v>86</v>
      </c>
      <c r="D12" t="s">
        <v>87</v>
      </c>
    </row>
    <row r="13" spans="1:8" ht="15" customHeight="1" x14ac:dyDescent="0.25">
      <c r="A13" s="11" t="s">
        <v>88</v>
      </c>
      <c r="B13" s="7"/>
      <c r="C13" s="12" t="s">
        <v>89</v>
      </c>
      <c r="D13" t="s">
        <v>90</v>
      </c>
    </row>
    <row r="14" spans="1:8" ht="15" customHeight="1" x14ac:dyDescent="0.25">
      <c r="A14" s="11" t="s">
        <v>58</v>
      </c>
      <c r="B14" s="7"/>
      <c r="C14" s="12" t="s">
        <v>59</v>
      </c>
      <c r="D14" t="s">
        <v>60</v>
      </c>
    </row>
    <row r="15" spans="1:8" ht="15" customHeight="1" x14ac:dyDescent="0.25">
      <c r="A15" s="11" t="s">
        <v>61</v>
      </c>
      <c r="B15" s="7"/>
      <c r="C15" s="11" t="s">
        <v>62</v>
      </c>
      <c r="D15" t="s">
        <v>63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  <pageSetUpPr fitToPage="1"/>
  </sheetPr>
  <dimension ref="A1:K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1" ht="23.25" x14ac:dyDescent="0.35">
      <c r="C1" s="6" t="s">
        <v>265</v>
      </c>
      <c r="D1" t="s">
        <v>277</v>
      </c>
      <c r="E1" s="6" t="s">
        <v>7</v>
      </c>
    </row>
    <row r="2" spans="1:11" ht="22.5" customHeight="1" x14ac:dyDescent="0.35">
      <c r="C2" s="30">
        <f>COUNTA(C3:C8)</f>
        <v>6</v>
      </c>
      <c r="D2" s="2"/>
      <c r="E2" t="s">
        <v>262</v>
      </c>
    </row>
    <row r="3" spans="1:11" s="22" customFormat="1" ht="15" customHeight="1" x14ac:dyDescent="0.25">
      <c r="B3" s="22" t="s">
        <v>136</v>
      </c>
      <c r="C3" t="s">
        <v>269</v>
      </c>
      <c r="D3" s="23" t="str">
        <f>IF($C3="","",VLOOKUP($C3,'Leden 2022'!$C:$J,8,FALSE))</f>
        <v>vangenechten.toon@scarlet.be</v>
      </c>
      <c r="E3" s="23" t="str">
        <f>IF($C3="","",VLOOKUP($C3,'Leden 2022'!$C:$J,7,FALSE))</f>
        <v>+32 11 88 66 21</v>
      </c>
      <c r="F3" s="24"/>
      <c r="G3"/>
      <c r="H3"/>
    </row>
    <row r="4" spans="1:11" s="22" customFormat="1" ht="15" customHeight="1" x14ac:dyDescent="0.25">
      <c r="B4" s="22" t="s">
        <v>194</v>
      </c>
      <c r="C4" t="s">
        <v>272</v>
      </c>
      <c r="D4" s="23" t="str">
        <f>IF($C4="","",VLOOKUP($C4,'Leden 2022'!$C:$J,8,FALSE))</f>
        <v>m.verdeyen@skynet.be</v>
      </c>
      <c r="E4" s="23" t="str">
        <f>IF($C4="","",VLOOKUP($C4,'Leden 2022'!$C:$J,7,FALSE))</f>
        <v>+32 479 96 32 21</v>
      </c>
      <c r="F4" s="24"/>
      <c r="J4"/>
      <c r="K4"/>
    </row>
    <row r="5" spans="1:11" s="22" customFormat="1" ht="15" customHeight="1" x14ac:dyDescent="0.25">
      <c r="B5" s="22" t="s">
        <v>195</v>
      </c>
      <c r="C5" t="s">
        <v>301</v>
      </c>
      <c r="D5" s="23" t="str">
        <f>IF($C5="","",VLOOKUP($C5,'Leden 2022'!$C:$J,8,FALSE))</f>
        <v>bart.baeskens@skynet.be</v>
      </c>
      <c r="E5" s="23" t="str">
        <f>IF($C5="","",VLOOKUP($C5,'Leden 2022'!$C:$J,7,FALSE))</f>
        <v>+32 11 88 57 61</v>
      </c>
      <c r="F5" s="24"/>
    </row>
    <row r="6" spans="1:11" s="22" customFormat="1" ht="15" customHeight="1" x14ac:dyDescent="0.25">
      <c r="B6" s="22" t="s">
        <v>196</v>
      </c>
      <c r="C6" t="s">
        <v>271</v>
      </c>
      <c r="D6" s="23" t="str">
        <f>IF($C6="","",VLOOKUP($C6,'Leden 2022'!$C:$J,8,FALSE))</f>
        <v>lux_muller@hotmail.com</v>
      </c>
      <c r="E6" s="23" t="str">
        <f>IF($C6="","",VLOOKUP($C6,'Leden 2022'!$C:$J,7,FALSE))</f>
        <v>+32 11 88 68 23</v>
      </c>
      <c r="F6" s="24"/>
    </row>
    <row r="7" spans="1:11" s="22" customFormat="1" ht="15" customHeight="1" x14ac:dyDescent="0.25">
      <c r="B7" s="22" t="s">
        <v>197</v>
      </c>
      <c r="C7" t="s">
        <v>300</v>
      </c>
      <c r="D7" s="23" t="str">
        <f>IF($C7="","",VLOOKUP($C7,'Leden 2022'!$C:$J,8,FALSE))</f>
        <v>marc.beys@telenet.be</v>
      </c>
      <c r="E7" s="23" t="str">
        <f>IF($C7="","",VLOOKUP($C7,'Leden 2022'!$C:$J,7,FALSE))</f>
        <v>+32 497 37 17 09</v>
      </c>
      <c r="F7" s="24"/>
    </row>
    <row r="8" spans="1:11" s="22" customFormat="1" x14ac:dyDescent="0.25">
      <c r="B8" s="22" t="s">
        <v>255</v>
      </c>
      <c r="C8" s="41" t="s">
        <v>316</v>
      </c>
      <c r="D8" s="23" t="str">
        <f>IF($C8="","",VLOOKUP($C8,'Leden 2022'!$C:$J,8,FALSE))</f>
        <v>luc.giebens@telenet.be</v>
      </c>
      <c r="E8" s="23" t="str">
        <f>IF($C8="","",VLOOKUP($C8,'Leden 2022'!$C:$J,7,FALSE))</f>
        <v>+32 496 91 08 43</v>
      </c>
      <c r="F8" s="24"/>
    </row>
    <row r="9" spans="1:11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1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1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Genechten,Antoine</v>
      </c>
      <c r="D11" s="16" t="str">
        <f t="shared" si="0"/>
        <v>Verdeyen,Mike</v>
      </c>
      <c r="E11" s="32"/>
      <c r="F11" s="34"/>
      <c r="G11" s="34"/>
      <c r="H11" s="34"/>
      <c r="I11" s="35"/>
      <c r="J11" s="34"/>
    </row>
    <row r="12" spans="1:11" ht="27.75" customHeight="1" x14ac:dyDescent="0.25">
      <c r="A12" s="14" t="s">
        <v>136</v>
      </c>
      <c r="B12" s="14" t="s">
        <v>195</v>
      </c>
      <c r="C12" s="17" t="str">
        <f t="shared" si="0"/>
        <v>Van Genechten,Antoine</v>
      </c>
      <c r="D12" s="17" t="str">
        <f t="shared" si="0"/>
        <v>Baeskens,Bart</v>
      </c>
      <c r="E12" s="38"/>
      <c r="F12" s="36"/>
      <c r="G12" s="36"/>
      <c r="H12" s="36"/>
      <c r="I12" s="35"/>
      <c r="J12" s="36"/>
    </row>
    <row r="13" spans="1:11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Van Genechten,Antoine</v>
      </c>
      <c r="D13" s="17" t="str">
        <f t="shared" si="0"/>
        <v>Lux,Jeroen</v>
      </c>
      <c r="E13" s="38"/>
      <c r="F13" s="36"/>
      <c r="G13" s="36"/>
      <c r="H13" s="36"/>
      <c r="I13" s="35"/>
      <c r="J13" s="36"/>
    </row>
    <row r="14" spans="1:11" ht="27.75" customHeight="1" x14ac:dyDescent="0.25">
      <c r="A14" s="14" t="str">
        <f>IF($C$2=3,Poule3!A14,IF($C$2=4,Poule4!A14,IF($C$2=5,Poule5!A14,IF($C$2=6,poule6!A14,"x"))))</f>
        <v>A</v>
      </c>
      <c r="B14" s="14" t="str">
        <f>IF($C$2=3,Poule3!B14,IF($C$2=4,Poule4!B14,IF($C$2=5,Poule5!B14,IF($C$2=6,poule6!B14,"x"))))</f>
        <v>E</v>
      </c>
      <c r="C14" s="17" t="str">
        <f t="shared" si="0"/>
        <v>Van Genechten,Antoine</v>
      </c>
      <c r="D14" s="17" t="str">
        <f t="shared" si="0"/>
        <v>Beys,Marc</v>
      </c>
      <c r="E14" s="38"/>
      <c r="F14" s="36"/>
      <c r="G14" s="36"/>
      <c r="H14" s="36"/>
      <c r="I14" s="35"/>
      <c r="J14" s="36"/>
    </row>
    <row r="15" spans="1:11" ht="27.75" customHeight="1" x14ac:dyDescent="0.25">
      <c r="A15" s="14" t="str">
        <f>IF($C$2=3,Poule3!A15,IF($C$2=4,Poule4!A15,IF($C$2=5,Poule5!A15,IF($C$2=6,poule6!A15,"x"))))</f>
        <v>A</v>
      </c>
      <c r="B15" s="14" t="str">
        <f>IF($C$2=3,Poule3!B15,IF($C$2=4,Poule4!B15,IF($C$2=5,Poule5!B15,IF($C$2=6,poule6!B15,"x"))))</f>
        <v>F</v>
      </c>
      <c r="C15" s="17" t="str">
        <f t="shared" si="0"/>
        <v>Van Genechten,Antoine</v>
      </c>
      <c r="D15" s="17" t="str">
        <f t="shared" si="0"/>
        <v>Giebens,Luc</v>
      </c>
      <c r="E15" s="38"/>
      <c r="F15" s="36"/>
      <c r="G15" s="36"/>
      <c r="H15" s="36"/>
      <c r="I15" s="35"/>
      <c r="J15" s="36"/>
    </row>
    <row r="16" spans="1:11" ht="27.75" customHeight="1" x14ac:dyDescent="0.25">
      <c r="A16" s="14" t="str">
        <f>IF($C$2=3,Poule3!A16,IF($C$2=4,Poule4!A16,IF($C$2=5,Poule5!A16,IF($C$2=6,poule6!A16,"x"))))</f>
        <v>B</v>
      </c>
      <c r="B16" s="14" t="str">
        <f>IF($C$2=3,Poule3!B16,IF($C$2=4,Poule4!B16,IF($C$2=5,Poule5!B16,IF($C$2=6,poule6!B16,"x"))))</f>
        <v>C</v>
      </c>
      <c r="C16" s="17" t="str">
        <f t="shared" si="0"/>
        <v>Verdeyen,Mike</v>
      </c>
      <c r="D16" s="17" t="str">
        <f t="shared" si="0"/>
        <v>Baeskens,Bart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B</v>
      </c>
      <c r="B17" s="14" t="str">
        <f>IF($C$2=3,Poule3!B17,IF($C$2=4,Poule4!B17,IF($C$2=5,Poule5!B17,IF($C$2=6,poule6!B17,"x"))))</f>
        <v>D</v>
      </c>
      <c r="C17" s="17" t="str">
        <f t="shared" si="0"/>
        <v>Verdeyen,Mike</v>
      </c>
      <c r="D17" s="17" t="str">
        <f t="shared" si="0"/>
        <v>Lux,Jeroen</v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B</v>
      </c>
      <c r="B18" s="14" t="str">
        <f>IF($C$2=3,Poule3!B18,IF($C$2=4,Poule4!B18,IF($C$2=5,Poule5!B18,IF($C$2=6,poule6!B18,"x"))))</f>
        <v>E</v>
      </c>
      <c r="C18" s="17" t="str">
        <f t="shared" si="0"/>
        <v>Verdeyen,Mike</v>
      </c>
      <c r="D18" s="17" t="str">
        <f t="shared" si="0"/>
        <v>Beys,Marc</v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B</v>
      </c>
      <c r="B19" s="14" t="str">
        <f>IF($C$2=3,Poule3!B19,IF($C$2=4,Poule4!B19,IF($C$2=5,Poule5!B19,IF($C$2=6,poule6!B19,"x"))))</f>
        <v>F</v>
      </c>
      <c r="C19" s="17" t="str">
        <f t="shared" si="0"/>
        <v>Verdeyen,Mike</v>
      </c>
      <c r="D19" s="17" t="str">
        <f t="shared" si="0"/>
        <v>Giebens,Luc</v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C</v>
      </c>
      <c r="B20" s="14" t="str">
        <f>IF($C$2=3,Poule3!B20,IF($C$2=4,Poule4!B20,IF($C$2=5,Poule5!B20,IF($C$2=6,poule6!B20,"x"))))</f>
        <v>D</v>
      </c>
      <c r="C20" s="17" t="str">
        <f t="shared" si="0"/>
        <v>Baeskens,Bart</v>
      </c>
      <c r="D20" s="17" t="str">
        <f t="shared" si="0"/>
        <v>Lux,Jeroen</v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C</v>
      </c>
      <c r="B21" s="14" t="str">
        <f>IF($C$2=3,Poule3!B21,IF($C$2=4,Poule4!B21,IF($C$2=5,Poule5!B21,IF($C$2=6,poule6!B21,"x"))))</f>
        <v>E</v>
      </c>
      <c r="C21" s="17" t="str">
        <f>IF(ISERROR(VLOOKUP(A21,$B$3:$C$8,2,FALSE)),"",VLOOKUP(A21,$B$3:$C$8,2,FALSE))</f>
        <v>Baeskens,Bart</v>
      </c>
      <c r="D21" s="17" t="str">
        <f>IF(ISERROR(VLOOKUP(B21,$B$3:$C$8,2,FALSE)),"",VLOOKUP(B21,$B$3:$C$8,2,FALSE))</f>
        <v>Beys,Marc</v>
      </c>
      <c r="E21" s="38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C</v>
      </c>
      <c r="B22" s="14" t="str">
        <f>IF($C$2=3,Poule3!B22,IF($C$2=4,Poule4!B22,IF($C$2=5,Poule5!B22,IF($C$2=6,poule6!B22,"x"))))</f>
        <v>F</v>
      </c>
      <c r="C22" s="17" t="str">
        <f t="shared" ref="C22:D25" si="1">IF(ISERROR(VLOOKUP(A22,$B$3:$C$8,2,FALSE)),"",VLOOKUP(A22,$B$3:$C$8,2,FALSE))</f>
        <v>Baeskens,Bart</v>
      </c>
      <c r="D22" s="17" t="str">
        <f t="shared" si="1"/>
        <v>Giebens,Luc</v>
      </c>
      <c r="E22" s="38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D</v>
      </c>
      <c r="B23" s="14" t="str">
        <f>IF($C$2=3,Poule3!B23,IF($C$2=4,Poule4!B23,IF($C$2=5,Poule5!B23,IF($C$2=6,poule6!B23,"x"))))</f>
        <v>E</v>
      </c>
      <c r="C23" s="17" t="str">
        <f t="shared" si="1"/>
        <v>Lux,Jeroen</v>
      </c>
      <c r="D23" s="17" t="str">
        <f t="shared" si="1"/>
        <v>Beys,Marc</v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D</v>
      </c>
      <c r="B24" s="14" t="str">
        <f>IF($C$2=3,Poule3!B24,IF($C$2=4,Poule4!B24,IF($C$2=5,Poule5!B24,IF($C$2=6,poule6!B24,"x"))))</f>
        <v>F</v>
      </c>
      <c r="C24" s="17" t="str">
        <f t="shared" si="1"/>
        <v>Lux,Jeroen</v>
      </c>
      <c r="D24" s="17" t="str">
        <f t="shared" si="1"/>
        <v>Giebens,Luc</v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E</v>
      </c>
      <c r="B25" s="14" t="str">
        <f>IF($C$2=3,Poule3!B25,IF($C$2=4,Poule4!B25,IF($C$2=5,Poule5!B25,IF($C$2=6,poule6!B25,"x"))))</f>
        <v>F</v>
      </c>
      <c r="C25" s="18" t="str">
        <f t="shared" si="1"/>
        <v>Beys,Marc</v>
      </c>
      <c r="D25" s="18" t="str">
        <f t="shared" si="1"/>
        <v>Giebens,Luc</v>
      </c>
      <c r="E25" s="39"/>
      <c r="F25" s="37"/>
      <c r="G25" s="37"/>
      <c r="H25" s="37"/>
      <c r="I25" s="35"/>
      <c r="J25" s="37"/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t="s">
        <v>306</v>
      </c>
      <c r="E1" s="6" t="s">
        <v>8</v>
      </c>
    </row>
    <row r="2" spans="1:10" ht="22.5" customHeight="1" x14ac:dyDescent="0.35">
      <c r="C2" s="30">
        <f>COUNTA(C3:C8)</f>
        <v>4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268</v>
      </c>
      <c r="D3" s="23" t="str">
        <f>IF($C3="","",VLOOKUP($C3,'Leden 2022'!$C:$J,8,FALSE))</f>
        <v>patrick.volont@skynet.be</v>
      </c>
      <c r="E3" s="23" t="str">
        <f>IF($C3="","",VLOOKUP($C3,'Leden 2022'!$C:$J,7,FALSE))</f>
        <v>+32 477 58 17 05</v>
      </c>
      <c r="F3" s="24"/>
    </row>
    <row r="4" spans="1:10" s="22" customFormat="1" ht="15" customHeight="1" x14ac:dyDescent="0.25">
      <c r="B4" s="22" t="s">
        <v>194</v>
      </c>
      <c r="C4" t="s">
        <v>274</v>
      </c>
      <c r="D4" s="23" t="str">
        <f>IF($C4="","",VLOOKUP($C4,'Leden 2022'!$C:$J,8,FALSE))</f>
        <v>danny.lefevre2@gmail.com</v>
      </c>
      <c r="E4" s="23" t="str">
        <f>IF($C4="","",VLOOKUP($C4,'Leden 2022'!$C:$J,7,FALSE))</f>
        <v>+32 488 90 28 36</v>
      </c>
      <c r="F4" s="24"/>
    </row>
    <row r="5" spans="1:10" s="22" customFormat="1" ht="15" customHeight="1" x14ac:dyDescent="0.25">
      <c r="B5" s="22" t="s">
        <v>195</v>
      </c>
      <c r="C5" t="s">
        <v>309</v>
      </c>
      <c r="D5" s="23" t="str">
        <f>IF($C5="","",VLOOKUP($C5,'Leden 2022'!$C:$J,8,FALSE))</f>
        <v>lux.joost@gmail.com</v>
      </c>
      <c r="E5" s="23" t="str">
        <f>IF($C5="","",VLOOKUP($C5,'Leden 2022'!$C:$J,7,FALSE))</f>
        <v>+32 471 90 70 36</v>
      </c>
      <c r="F5" s="24"/>
    </row>
    <row r="6" spans="1:10" s="22" customFormat="1" ht="15" customHeight="1" x14ac:dyDescent="0.25">
      <c r="B6" s="22" t="s">
        <v>196</v>
      </c>
      <c r="C6" t="s">
        <v>299</v>
      </c>
      <c r="D6" s="23" t="str">
        <f>IF($C6="","",VLOOKUP($C6,'Leden 2022'!$C:$J,8,FALSE))</f>
        <v>driesdegreef@hotmail.com</v>
      </c>
      <c r="E6" s="23" t="str">
        <f>IF($C6="","",VLOOKUP($C6,'Leden 2022'!$C:$J,7,FALSE))</f>
        <v>+32 497 70 89 54</v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C20" si="0">IF(ISERROR(VLOOKUP(A11,$B$3:$C$8,2,FALSE)),"",VLOOKUP(A11,$B$3:$C$8,2,FALSE))</f>
        <v>Volont,Patrick</v>
      </c>
      <c r="D11" s="16" t="str">
        <f t="shared" ref="D11:D20" si="1">IF(ISERROR(VLOOKUP(B11,$B$3:$C$8,2,FALSE)),"",VLOOKUP(B11,$B$3:$C$8,2,FALSE))</f>
        <v>Lefevre,Danny</v>
      </c>
      <c r="E11" s="32"/>
      <c r="F11" s="33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Volont,Patrick</v>
      </c>
      <c r="D12" s="17" t="str">
        <f t="shared" si="1"/>
        <v>Lux,Joost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Volont,Patrick</v>
      </c>
      <c r="D13" s="17" t="str">
        <f t="shared" si="1"/>
        <v>Degreef,Dries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Lefevre,Danny</v>
      </c>
      <c r="D14" s="17" t="str">
        <f t="shared" si="1"/>
        <v>Lux,Joost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Lefevre,Danny</v>
      </c>
      <c r="D15" s="17" t="str">
        <f t="shared" si="1"/>
        <v>Degreef,Dries</v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Lux,Joost</v>
      </c>
      <c r="D16" s="17" t="str">
        <f t="shared" si="1"/>
        <v>Degreef,Dries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1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1"/>
        <v/>
      </c>
      <c r="E18" s="38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1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1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 t="shared" ref="C21:D25" si="2">IF(ISERROR(VLOOKUP(A21,$B$3:$C$8,2,FALSE)),"",VLOOKUP(A21,$B$3:$C$8,2,FALSE))</f>
        <v/>
      </c>
      <c r="D21" s="17" t="str">
        <f t="shared" si="2"/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si="2"/>
        <v/>
      </c>
      <c r="D22" s="17" t="str">
        <f t="shared" si="2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2"/>
        <v/>
      </c>
      <c r="D23" s="17" t="str">
        <f t="shared" si="2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2"/>
        <v/>
      </c>
      <c r="D24" s="17" t="str">
        <f t="shared" si="2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2"/>
        <v/>
      </c>
      <c r="D25" s="18" t="str">
        <f t="shared" si="2"/>
        <v/>
      </c>
      <c r="E25" s="39">
        <v>44013</v>
      </c>
      <c r="F25" s="37" t="s">
        <v>286</v>
      </c>
      <c r="G25" s="37" t="s">
        <v>285</v>
      </c>
      <c r="H25" s="37" t="s">
        <v>285</v>
      </c>
      <c r="I25" s="35"/>
      <c r="J25" s="37" t="s">
        <v>287</v>
      </c>
    </row>
  </sheetData>
  <pageMargins left="0.7" right="0.7" top="0.75" bottom="0.75" header="0.3" footer="0.3"/>
  <pageSetup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  <pageSetUpPr fitToPage="1"/>
  </sheetPr>
  <dimension ref="A1:H19"/>
  <sheetViews>
    <sheetView workbookViewId="0">
      <selection activeCell="B17" sqref="B17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29</v>
      </c>
      <c r="B1" s="2" t="s">
        <v>10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204</v>
      </c>
      <c r="B6" s="9" t="s">
        <v>217</v>
      </c>
      <c r="C6" s="9"/>
      <c r="D6" s="9"/>
      <c r="E6" s="9"/>
      <c r="F6" s="9"/>
      <c r="H6" s="9"/>
    </row>
    <row r="7" spans="1:8" ht="27.75" customHeight="1" x14ac:dyDescent="0.25">
      <c r="A7" s="10" t="s">
        <v>201</v>
      </c>
      <c r="B7" s="10" t="s">
        <v>210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88</v>
      </c>
      <c r="B12" s="7"/>
      <c r="C12" s="12" t="s">
        <v>89</v>
      </c>
      <c r="D12" t="s">
        <v>90</v>
      </c>
    </row>
    <row r="13" spans="1:8" ht="15" customHeight="1" x14ac:dyDescent="0.25">
      <c r="A13" s="11" t="s">
        <v>74</v>
      </c>
      <c r="B13" s="7"/>
      <c r="C13" s="12" t="s">
        <v>75</v>
      </c>
      <c r="D13" t="s">
        <v>76</v>
      </c>
    </row>
    <row r="14" spans="1:8" ht="15" customHeight="1" x14ac:dyDescent="0.25">
      <c r="A14" s="11" t="s">
        <v>48</v>
      </c>
      <c r="B14" s="7"/>
      <c r="C14" s="11" t="s">
        <v>49</v>
      </c>
      <c r="D14" t="s">
        <v>50</v>
      </c>
    </row>
    <row r="15" spans="1:8" ht="15" customHeight="1" x14ac:dyDescent="0.25">
      <c r="A15" s="11" t="s">
        <v>91</v>
      </c>
      <c r="B15" s="7"/>
      <c r="C15" s="12" t="s">
        <v>92</v>
      </c>
      <c r="D15" t="s">
        <v>93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39997558519241921"/>
    <pageSetUpPr fitToPage="1"/>
  </sheetPr>
  <dimension ref="A1:J25"/>
  <sheetViews>
    <sheetView topLeftCell="B1"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266</v>
      </c>
      <c r="D1" s="2" t="s">
        <v>32</v>
      </c>
      <c r="E1" s="6" t="s">
        <v>8</v>
      </c>
    </row>
    <row r="2" spans="1:10" ht="22.5" customHeight="1" x14ac:dyDescent="0.35">
      <c r="C2" s="30">
        <f>COUNTA(C3:C8)</f>
        <v>0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C7" s="27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C8" s="28"/>
      <c r="D8" s="23" t="str">
        <f>IF(C8&lt;&gt;"",VLOOKUP(C8,[1]Sheet1!$C:$AB,26,FALSE),"")</f>
        <v/>
      </c>
      <c r="E8" s="25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16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IF($C$2=3,Poule3!A16,IF($C$2=4,Poule4!A16,IF($C$2=5,Poule5!A16,IF($C$2=6,poule6!A16,"x"))))</f>
        <v>x</v>
      </c>
      <c r="B14" s="14" t="str">
        <f>IF($C$2=3,Poule3!B16,IF($C$2=4,Poule4!B16,IF($C$2=5,Poule5!B16,IF($C$2=6,poule6!B16,"x"))))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IF($C$2=3,Poule3!A17,IF($C$2=4,Poule4!A17,IF($C$2=5,Poule5!A17,IF($C$2=6,poule6!A17,"x"))))</f>
        <v>x</v>
      </c>
      <c r="B15" s="14" t="str">
        <f>IF($C$2=3,Poule3!B17,IF($C$2=4,Poule4!B17,IF($C$2=5,Poule5!B17,IF($C$2=6,poule6!B17,"x"))))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IF($C$2=3,Poule3!A20,IF($C$2=4,Poule4!A20,IF($C$2=5,Poule5!A20,IF($C$2=6,poule6!A20,"x"))))</f>
        <v>x</v>
      </c>
      <c r="B16" s="14" t="str">
        <f>IF($C$2=3,Poule3!B20,IF($C$2=4,Poule4!B20,IF($C$2=5,Poule5!B20,IF($C$2=6,poule6!B20,"x"))))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IF($C$2=3,Poule3!A25,IF($C$2=4,Poule4!A25,IF($C$2=5,Poule5!A25,IF($C$2=6,poule6!A25,"x"))))</f>
        <v>x</v>
      </c>
      <c r="B17" s="14" t="str">
        <f>IF($C$2=3,Poule3!B25,IF($C$2=4,Poule4!B25,IF($C$2=5,Poule5!B25,IF($C$2=6,poule6!B25,"x"))))</f>
        <v>x</v>
      </c>
      <c r="C17" s="18" t="str">
        <f>IF(ISERROR(VLOOKUP(A17,$B$3:$C$8,2,FALSE)),"",VLOOKUP(A17,$B$3:$C$8,2,FALSE))</f>
        <v/>
      </c>
      <c r="D17" s="18" t="str">
        <f>IF(ISERROR(VLOOKUP(B17,$B$3:$C$8,2,FALSE)),"",VLOOKUP(B17,$B$3:$C$8,2,FALSE))</f>
        <v/>
      </c>
      <c r="E17" s="18"/>
      <c r="F17" s="37"/>
      <c r="G17" s="37"/>
      <c r="H17" s="37"/>
      <c r="I17" s="35"/>
      <c r="J17" s="37"/>
    </row>
    <row r="18" spans="1:10" x14ac:dyDescent="0.25">
      <c r="F18" s="35"/>
      <c r="G18" s="35"/>
      <c r="H18" s="35"/>
      <c r="I18" s="35"/>
      <c r="J18" s="35"/>
    </row>
    <row r="19" spans="1:10" x14ac:dyDescent="0.25">
      <c r="F19" s="35"/>
      <c r="G19" s="35"/>
      <c r="H19" s="35"/>
      <c r="I19" s="35"/>
      <c r="J19" s="35"/>
    </row>
    <row r="20" spans="1:10" x14ac:dyDescent="0.25">
      <c r="F20" s="35"/>
      <c r="G20" s="35"/>
      <c r="H20" s="35"/>
      <c r="I20" s="35"/>
      <c r="J20" s="35"/>
    </row>
    <row r="21" spans="1:10" x14ac:dyDescent="0.25">
      <c r="F21" s="35"/>
      <c r="G21" s="35"/>
      <c r="H21" s="35"/>
      <c r="I21" s="35"/>
      <c r="J21" s="35"/>
    </row>
    <row r="22" spans="1:10" x14ac:dyDescent="0.25">
      <c r="F22" s="35"/>
      <c r="G22" s="35"/>
      <c r="H22" s="35"/>
      <c r="I22" s="35"/>
      <c r="J22" s="35"/>
    </row>
    <row r="23" spans="1:10" x14ac:dyDescent="0.25">
      <c r="F23" s="35"/>
      <c r="G23" s="35"/>
      <c r="H23" s="35"/>
      <c r="I23" s="35"/>
      <c r="J23" s="35"/>
    </row>
    <row r="24" spans="1:10" x14ac:dyDescent="0.25">
      <c r="F24" s="35"/>
      <c r="G24" s="35"/>
      <c r="H24" s="35"/>
      <c r="I24" s="35"/>
      <c r="J24" s="35"/>
    </row>
    <row r="25" spans="1:10" x14ac:dyDescent="0.25">
      <c r="F25" s="35"/>
      <c r="G25" s="35"/>
      <c r="H25" s="35"/>
      <c r="I25" s="35"/>
      <c r="J25" s="35"/>
    </row>
  </sheetData>
  <pageMargins left="0.7" right="0.7" top="0.75" bottom="0.75" header="0.3" footer="0.3"/>
  <pageSetup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H16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135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218</v>
      </c>
      <c r="B6" s="9" t="s">
        <v>221</v>
      </c>
      <c r="C6" s="9"/>
      <c r="D6" s="9"/>
      <c r="E6" s="9"/>
      <c r="F6" s="9"/>
      <c r="H6" s="9"/>
    </row>
    <row r="7" spans="1:8" ht="27.75" customHeight="1" x14ac:dyDescent="0.25">
      <c r="A7" s="10" t="s">
        <v>220</v>
      </c>
      <c r="B7" s="10" t="s">
        <v>219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97</v>
      </c>
      <c r="B12" s="7"/>
      <c r="C12" s="12" t="s">
        <v>98</v>
      </c>
      <c r="D12" t="s">
        <v>99</v>
      </c>
    </row>
    <row r="13" spans="1:8" ht="15" customHeight="1" x14ac:dyDescent="0.25">
      <c r="A13" s="11" t="s">
        <v>107</v>
      </c>
      <c r="B13" s="7"/>
      <c r="C13" s="12" t="s">
        <v>108</v>
      </c>
      <c r="D13" t="s">
        <v>109</v>
      </c>
    </row>
    <row r="14" spans="1:8" ht="15" customHeight="1" x14ac:dyDescent="0.25">
      <c r="A14" s="11" t="s">
        <v>110</v>
      </c>
      <c r="B14" s="7"/>
      <c r="C14" s="12" t="s">
        <v>111</v>
      </c>
      <c r="D14" t="s">
        <v>112</v>
      </c>
    </row>
    <row r="15" spans="1:8" ht="15" customHeight="1" x14ac:dyDescent="0.25">
      <c r="A15" s="11" t="s">
        <v>113</v>
      </c>
      <c r="B15" s="7"/>
      <c r="C15" s="12" t="s">
        <v>114</v>
      </c>
      <c r="D15" t="s">
        <v>115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</sheetData>
  <pageMargins left="0.7" right="0.7" top="0.75" bottom="0.75" header="0.3" footer="0.3"/>
  <pageSetup scale="9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H22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26</v>
      </c>
      <c r="B1" s="2" t="s">
        <v>6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222</v>
      </c>
      <c r="B6" s="9" t="s">
        <v>218</v>
      </c>
      <c r="C6" s="9"/>
      <c r="D6" s="9"/>
      <c r="E6" s="9"/>
      <c r="F6" s="9"/>
      <c r="H6" s="9"/>
    </row>
    <row r="7" spans="1:8" ht="27.75" customHeight="1" x14ac:dyDescent="0.25">
      <c r="A7" s="10" t="s">
        <v>223</v>
      </c>
      <c r="B7" s="10" t="s">
        <v>224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116</v>
      </c>
      <c r="B12" s="7"/>
      <c r="C12" s="12">
        <v>495384234</v>
      </c>
      <c r="D12" t="s">
        <v>117</v>
      </c>
    </row>
    <row r="13" spans="1:8" ht="15" customHeight="1" x14ac:dyDescent="0.25">
      <c r="A13" s="11" t="s">
        <v>118</v>
      </c>
      <c r="B13" s="7"/>
      <c r="C13" s="12" t="s">
        <v>119</v>
      </c>
      <c r="D13" t="s">
        <v>120</v>
      </c>
    </row>
    <row r="14" spans="1:8" ht="15" customHeight="1" x14ac:dyDescent="0.25">
      <c r="A14" s="11" t="s">
        <v>107</v>
      </c>
      <c r="B14" s="7"/>
      <c r="C14" s="12" t="s">
        <v>108</v>
      </c>
      <c r="D14" t="s">
        <v>109</v>
      </c>
    </row>
    <row r="15" spans="1:8" ht="15" customHeight="1" x14ac:dyDescent="0.25">
      <c r="A15" s="11" t="s">
        <v>113</v>
      </c>
      <c r="B15" s="7"/>
      <c r="C15" s="12" t="s">
        <v>114</v>
      </c>
      <c r="D15" t="s">
        <v>115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25"/>
  <sheetViews>
    <sheetView tabSelected="1" workbookViewId="0">
      <selection activeCell="D7" sqref="D7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278</v>
      </c>
      <c r="D1" t="s">
        <v>263</v>
      </c>
      <c r="E1" s="6" t="s">
        <v>7</v>
      </c>
    </row>
    <row r="2" spans="1:10" ht="22.5" customHeight="1" x14ac:dyDescent="0.35">
      <c r="C2" s="30">
        <f>COUNTA(C3:C8)</f>
        <v>3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279</v>
      </c>
      <c r="D3" s="23" t="str">
        <f>IF($C3="","",VLOOKUP($C3,'Leden 2022'!$C:$J,8,FALSE))</f>
        <v>veronik.vandervliet@icloud.com</v>
      </c>
      <c r="E3" s="23" t="str">
        <f>IF($C3="","",VLOOKUP($C3,'Leden 2022'!$C:$J,7,FALSE))</f>
        <v>+32 477 27 04 14</v>
      </c>
      <c r="F3" s="24"/>
    </row>
    <row r="4" spans="1:10" s="22" customFormat="1" ht="15" customHeight="1" x14ac:dyDescent="0.25">
      <c r="B4" s="22" t="s">
        <v>194</v>
      </c>
      <c r="C4" t="s">
        <v>294</v>
      </c>
      <c r="D4" s="23" t="str">
        <f>IF($C4="","",VLOOKUP($C4,'Leden 2022'!$C:$J,8,FALSE))</f>
        <v>inneke_engels@hotmail.com</v>
      </c>
      <c r="E4" s="23" t="str">
        <f>IF($C4="","",VLOOKUP($C4,'Leden 2022'!$C:$J,7,FALSE))</f>
        <v>+32 471 19 64 01</v>
      </c>
      <c r="F4" s="24"/>
    </row>
    <row r="5" spans="1:10" s="22" customFormat="1" ht="15" customHeight="1" x14ac:dyDescent="0.25">
      <c r="B5" s="22" t="s">
        <v>195</v>
      </c>
      <c r="C5" t="s">
        <v>1690</v>
      </c>
      <c r="D5" s="45" t="s">
        <v>1691</v>
      </c>
      <c r="E5" s="23" t="str">
        <f>IF($C5="","",VLOOKUP($C5,'Leden 2022'!$C:$J,7,FALSE))</f>
        <v>+32 16 88 75 87</v>
      </c>
      <c r="F5" s="24"/>
    </row>
    <row r="6" spans="1:10" s="22" customFormat="1" ht="15" customHeight="1" x14ac:dyDescent="0.25">
      <c r="B6" s="22" t="s">
        <v>196</v>
      </c>
      <c r="C6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Van der Vliet,Veronik</v>
      </c>
      <c r="D11" s="16" t="str">
        <f t="shared" si="0"/>
        <v>Engels,Inneke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Van der Vliet,Veronik</v>
      </c>
      <c r="D12" s="17" t="str">
        <f t="shared" si="0"/>
        <v>Driesens,Karolien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B</v>
      </c>
      <c r="B13" s="14" t="str">
        <f>IF($C$2=3,Poule3!B13,IF($C$2=4,Poule4!B13,IF($C$2=5,Poule5!B13,IF($C$2=6,poule6!B13,"x"))))</f>
        <v>C</v>
      </c>
      <c r="C13" s="17" t="str">
        <f t="shared" si="0"/>
        <v>Engels,Inneke</v>
      </c>
      <c r="D13" s="17" t="str">
        <f t="shared" si="0"/>
        <v>Driesens,Karolien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>
        <f>IF($C$2=3,Poule3!A14,IF($C$2=4,Poule4!A14,IF($C$2=5,Poule5!A14,IF($C$2=6,poule6!A14,"x"))))</f>
        <v>0</v>
      </c>
      <c r="B14" s="14">
        <f>IF($C$2=3,Poule3!B14,IF($C$2=4,Poule4!B14,IF($C$2=5,Poule5!B14,IF($C$2=6,poule6!B14,"x"))))</f>
        <v>0</v>
      </c>
      <c r="C14" s="17" t="str">
        <f t="shared" si="0"/>
        <v/>
      </c>
      <c r="D14" s="17" t="str">
        <f t="shared" si="0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>
        <f>IF($C$2=3,Poule3!A15,IF($C$2=4,Poule4!A15,IF($C$2=5,Poule5!A15,IF($C$2=6,poule6!A15,"x"))))</f>
        <v>0</v>
      </c>
      <c r="B15" s="14">
        <f>IF($C$2=3,Poule3!B15,IF($C$2=4,Poule4!B15,IF($C$2=5,Poule5!B15,IF($C$2=6,poule6!B15,"x"))))</f>
        <v>0</v>
      </c>
      <c r="C15" s="17" t="str">
        <f t="shared" si="0"/>
        <v/>
      </c>
      <c r="D15" s="17" t="str">
        <f t="shared" si="0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>
        <f>IF($C$2=3,Poule3!A16,IF($C$2=4,Poule4!A16,IF($C$2=5,Poule5!A16,IF($C$2=6,poule6!A16,"x"))))</f>
        <v>0</v>
      </c>
      <c r="B16" s="14">
        <f>IF($C$2=3,Poule3!B16,IF($C$2=4,Poule4!B16,IF($C$2=5,Poule5!B16,IF($C$2=6,poule6!B16,"x"))))</f>
        <v>0</v>
      </c>
      <c r="C16" s="17" t="str">
        <f t="shared" si="0"/>
        <v/>
      </c>
      <c r="D16" s="17" t="str">
        <f t="shared" si="0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hyperlinks>
    <hyperlink ref="D5" r:id="rId1" display="mailto:karolien.driesens@gmail.com" xr:uid="{92591C5A-D5BF-495E-B1B4-3BE086C6E62F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2.7109375" bestFit="1" customWidth="1"/>
    <col min="3" max="3" width="18" customWidth="1"/>
    <col min="4" max="6" width="12.42578125" customWidth="1"/>
    <col min="7" max="7" width="4.5703125" customWidth="1"/>
    <col min="8" max="8" width="14" customWidth="1"/>
  </cols>
  <sheetData>
    <row r="1" spans="1:8" ht="23.25" x14ac:dyDescent="0.35">
      <c r="A1" s="6"/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  <c r="C3" s="12"/>
      <c r="D3" s="12"/>
    </row>
    <row r="4" spans="1:8" ht="15" customHeight="1" x14ac:dyDescent="0.25">
      <c r="A4" s="11" t="s">
        <v>194</v>
      </c>
      <c r="B4" s="11"/>
      <c r="C4" s="12"/>
      <c r="D4" s="11"/>
    </row>
    <row r="5" spans="1:8" ht="15" customHeight="1" x14ac:dyDescent="0.25">
      <c r="A5" s="11" t="s">
        <v>195</v>
      </c>
      <c r="B5" s="11"/>
      <c r="C5" s="12"/>
      <c r="D5" s="11"/>
    </row>
    <row r="6" spans="1:8" ht="15" customHeight="1" x14ac:dyDescent="0.25">
      <c r="A6" s="11"/>
      <c r="B6" s="11"/>
      <c r="C6" s="12"/>
      <c r="D6" s="11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+A3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A3</f>
        <v>A</v>
      </c>
      <c r="B11" s="4" t="str">
        <f>A5</f>
        <v>C</v>
      </c>
      <c r="C11" s="4"/>
      <c r="D11" s="4"/>
      <c r="E11" s="4"/>
      <c r="F11" s="4"/>
      <c r="H11" s="4"/>
    </row>
    <row r="12" spans="1:8" ht="27.75" customHeight="1" x14ac:dyDescent="0.25">
      <c r="A12" s="4" t="str">
        <f>A4</f>
        <v>B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/>
      <c r="B13" s="4"/>
      <c r="C13" s="4"/>
      <c r="D13" s="4"/>
      <c r="E13" s="4"/>
      <c r="F13" s="4"/>
      <c r="H13" s="4"/>
    </row>
    <row r="14" spans="1:8" ht="27.75" customHeight="1" x14ac:dyDescent="0.25">
      <c r="A14" s="4"/>
      <c r="B14" s="4"/>
      <c r="C14" s="4"/>
      <c r="D14" s="4"/>
      <c r="E14" s="4"/>
      <c r="F14" s="4"/>
      <c r="H14" s="4"/>
    </row>
    <row r="15" spans="1:8" ht="27.75" customHeight="1" x14ac:dyDescent="0.25">
      <c r="A15" s="4"/>
      <c r="B15" s="4"/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8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7030A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9.14062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193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</row>
    <row r="4" spans="1:8" ht="15" customHeight="1" x14ac:dyDescent="0.25">
      <c r="A4" s="11" t="s">
        <v>194</v>
      </c>
      <c r="B4" s="11"/>
    </row>
    <row r="5" spans="1:8" ht="15" customHeight="1" x14ac:dyDescent="0.25">
      <c r="A5" s="11" t="s">
        <v>195</v>
      </c>
      <c r="B5" s="11"/>
      <c r="C5" s="11"/>
      <c r="D5" s="11"/>
    </row>
    <row r="6" spans="1:8" ht="15" customHeight="1" x14ac:dyDescent="0.25">
      <c r="A6" s="11" t="s">
        <v>196</v>
      </c>
      <c r="B6" s="11"/>
      <c r="C6" s="12"/>
      <c r="D6" s="12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A3</f>
        <v>A</v>
      </c>
      <c r="B10" s="3" t="str">
        <f>A4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A5</f>
        <v>C</v>
      </c>
      <c r="B11" s="4" t="str">
        <f>A6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A3</f>
        <v>A</v>
      </c>
      <c r="B12" s="4" t="str">
        <f>A5</f>
        <v>C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</v>
      </c>
      <c r="B13" s="4" t="str">
        <f>B11</f>
        <v>D</v>
      </c>
      <c r="C13" s="4"/>
      <c r="D13" s="4"/>
      <c r="E13" s="4"/>
      <c r="F13" s="4"/>
      <c r="H13" s="4"/>
    </row>
    <row r="14" spans="1:8" ht="27.75" customHeight="1" x14ac:dyDescent="0.25">
      <c r="A14" s="4" t="str">
        <f>B10</f>
        <v>B</v>
      </c>
      <c r="B14" s="4" t="str">
        <f>A11</f>
        <v>C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</v>
      </c>
      <c r="B15" s="4" t="str">
        <f>B11</f>
        <v>D</v>
      </c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  <pageSetUpPr fitToPage="1"/>
  </sheetPr>
  <dimension ref="A1:H24"/>
  <sheetViews>
    <sheetView topLeftCell="A5" workbookViewId="0">
      <selection activeCell="B21" sqref="B21"/>
    </sheetView>
  </sheetViews>
  <sheetFormatPr defaultRowHeight="15" x14ac:dyDescent="0.25"/>
  <cols>
    <col min="1" max="2" width="35.71093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147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136</v>
      </c>
      <c r="B3" s="11"/>
      <c r="C3" s="12"/>
      <c r="D3" s="12"/>
    </row>
    <row r="4" spans="1:8" ht="15" customHeight="1" x14ac:dyDescent="0.25">
      <c r="A4" s="11" t="s">
        <v>194</v>
      </c>
      <c r="B4" s="11"/>
      <c r="C4" s="12"/>
      <c r="D4" s="12"/>
    </row>
    <row r="5" spans="1:8" ht="15" customHeight="1" x14ac:dyDescent="0.25">
      <c r="A5" s="11" t="s">
        <v>195</v>
      </c>
      <c r="B5" s="11"/>
      <c r="C5" s="12"/>
      <c r="D5" s="12"/>
    </row>
    <row r="6" spans="1:8" ht="15" customHeight="1" x14ac:dyDescent="0.25">
      <c r="A6" s="11" t="s">
        <v>196</v>
      </c>
      <c r="B6" s="11"/>
      <c r="C6" s="12"/>
      <c r="D6" s="12"/>
    </row>
    <row r="7" spans="1:8" ht="15" customHeight="1" x14ac:dyDescent="0.25">
      <c r="A7" s="11" t="s">
        <v>197</v>
      </c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$A$3</f>
        <v>A</v>
      </c>
      <c r="B10" s="3" t="str">
        <f>$A$4</f>
        <v>B</v>
      </c>
      <c r="C10" s="3"/>
      <c r="D10" s="3"/>
      <c r="E10" s="3"/>
      <c r="F10" s="3"/>
      <c r="H10" s="3"/>
    </row>
    <row r="11" spans="1:8" ht="27.75" customHeight="1" x14ac:dyDescent="0.25">
      <c r="A11" s="4" t="str">
        <f>$A$5</f>
        <v>C</v>
      </c>
      <c r="B11" s="4" t="str">
        <f>$A$6</f>
        <v>D</v>
      </c>
      <c r="C11" s="4"/>
      <c r="D11" s="4"/>
      <c r="E11" s="4"/>
      <c r="F11" s="4"/>
      <c r="H11" s="4"/>
    </row>
    <row r="12" spans="1:8" ht="27.75" customHeight="1" x14ac:dyDescent="0.25">
      <c r="A12" s="4" t="str">
        <f>$A$3</f>
        <v>A</v>
      </c>
      <c r="B12" s="4" t="str">
        <f>$A$7</f>
        <v>E</v>
      </c>
      <c r="C12" s="4"/>
      <c r="D12" s="4"/>
      <c r="E12" s="4"/>
      <c r="F12" s="4"/>
      <c r="H12" s="4"/>
    </row>
    <row r="13" spans="1:8" ht="27.75" customHeight="1" x14ac:dyDescent="0.25">
      <c r="A13" s="4" t="str">
        <f>$A$3</f>
        <v>A</v>
      </c>
      <c r="B13" s="4" t="str">
        <f>$A$5</f>
        <v>C</v>
      </c>
      <c r="C13" s="4"/>
      <c r="D13" s="4"/>
      <c r="E13" s="4"/>
      <c r="F13" s="4"/>
      <c r="H13" s="4"/>
    </row>
    <row r="14" spans="1:8" ht="27.75" customHeight="1" x14ac:dyDescent="0.25">
      <c r="A14" s="4" t="str">
        <f>$A$3</f>
        <v>A</v>
      </c>
      <c r="B14" s="4" t="str">
        <f>$A$6</f>
        <v>D</v>
      </c>
      <c r="C14" s="4"/>
      <c r="D14" s="4"/>
      <c r="E14" s="4"/>
      <c r="F14" s="4"/>
      <c r="H14" s="4"/>
    </row>
    <row r="15" spans="1:8" ht="27.75" customHeight="1" x14ac:dyDescent="0.25">
      <c r="A15" s="4" t="str">
        <f>$A$4</f>
        <v>B</v>
      </c>
      <c r="B15" s="4" t="str">
        <f>$A$5</f>
        <v>C</v>
      </c>
      <c r="C15" s="4"/>
      <c r="D15" s="4"/>
      <c r="E15" s="4"/>
      <c r="F15" s="4"/>
      <c r="H15" s="4"/>
    </row>
    <row r="16" spans="1:8" ht="27.75" customHeight="1" x14ac:dyDescent="0.25">
      <c r="A16" s="4" t="str">
        <f>$A$4</f>
        <v>B</v>
      </c>
      <c r="B16" s="4" t="str">
        <f>$A$6</f>
        <v>D</v>
      </c>
      <c r="C16" s="4"/>
      <c r="D16" s="4"/>
      <c r="E16" s="4"/>
      <c r="F16" s="4"/>
      <c r="H16" s="4"/>
    </row>
    <row r="17" spans="1:8" ht="27.75" customHeight="1" x14ac:dyDescent="0.25">
      <c r="A17" s="4" t="str">
        <f>$A$4</f>
        <v>B</v>
      </c>
      <c r="B17" s="4" t="str">
        <f>$A$7</f>
        <v>E</v>
      </c>
      <c r="C17" s="4"/>
      <c r="D17" s="4"/>
      <c r="E17" s="4"/>
      <c r="F17" s="4"/>
      <c r="H17" s="4"/>
    </row>
    <row r="18" spans="1:8" ht="27.75" customHeight="1" x14ac:dyDescent="0.25">
      <c r="A18" s="4" t="str">
        <f>$A$5</f>
        <v>C</v>
      </c>
      <c r="B18" s="4" t="str">
        <f>$A$7</f>
        <v>E</v>
      </c>
      <c r="C18" s="4"/>
      <c r="D18" s="4"/>
      <c r="E18" s="4"/>
      <c r="F18" s="4"/>
      <c r="H18" s="4"/>
    </row>
    <row r="19" spans="1:8" ht="27.75" customHeight="1" x14ac:dyDescent="0.25">
      <c r="A19" s="4" t="str">
        <f>$A$6</f>
        <v>D</v>
      </c>
      <c r="B19" s="4" t="str">
        <f>$A$7</f>
        <v>E</v>
      </c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2.7109375" bestFit="1" customWidth="1"/>
    <col min="3" max="3" width="18" customWidth="1"/>
    <col min="4" max="6" width="12.42578125" customWidth="1"/>
    <col min="7" max="7" width="4.5703125" customWidth="1"/>
    <col min="8" max="8" width="14" customWidth="1"/>
  </cols>
  <sheetData>
    <row r="1" spans="1:8" ht="23.25" x14ac:dyDescent="0.35">
      <c r="A1" s="6" t="s">
        <v>27</v>
      </c>
      <c r="B1" s="2" t="s">
        <v>14</v>
      </c>
      <c r="C1" s="6" t="s">
        <v>8</v>
      </c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  <c r="C3" s="12"/>
      <c r="D3" s="12"/>
    </row>
    <row r="4" spans="1:8" ht="15" customHeight="1" x14ac:dyDescent="0.25">
      <c r="A4" s="11" t="s">
        <v>139</v>
      </c>
      <c r="B4" s="11" t="s">
        <v>140</v>
      </c>
      <c r="C4" s="12"/>
      <c r="D4" s="11"/>
    </row>
    <row r="5" spans="1:8" ht="15" customHeight="1" x14ac:dyDescent="0.25">
      <c r="A5" s="11" t="s">
        <v>141</v>
      </c>
      <c r="B5" s="11" t="s">
        <v>142</v>
      </c>
      <c r="C5" s="12"/>
      <c r="D5" s="11"/>
    </row>
    <row r="6" spans="1:8" ht="15" customHeight="1" x14ac:dyDescent="0.25">
      <c r="A6" s="11"/>
      <c r="B6" s="11"/>
      <c r="C6" s="12"/>
      <c r="D6" s="11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CONCATENATE(B3," &amp; ",A3)</f>
        <v>A2 &amp; A1</v>
      </c>
      <c r="C11" s="4"/>
      <c r="D11" s="4"/>
      <c r="E11" s="4"/>
      <c r="F11" s="4"/>
      <c r="H11" s="4"/>
    </row>
    <row r="12" spans="1:8" ht="27.75" customHeight="1" x14ac:dyDescent="0.25">
      <c r="A12" s="4" t="str">
        <f>CONCATENATE(B4," &amp; ",A4)</f>
        <v>B2 &amp; B1</v>
      </c>
      <c r="B12" s="4" t="str">
        <f>CONCATENATE(B5," &amp; ",A5)</f>
        <v>C2 &amp; C1</v>
      </c>
      <c r="C12" s="4"/>
      <c r="D12" s="4"/>
      <c r="E12" s="4"/>
      <c r="F12" s="4"/>
      <c r="H12" s="4"/>
    </row>
    <row r="13" spans="1:8" ht="27.75" customHeight="1" x14ac:dyDescent="0.25">
      <c r="A13" s="4"/>
      <c r="B13" s="4"/>
      <c r="C13" s="4"/>
      <c r="D13" s="4"/>
      <c r="E13" s="4"/>
      <c r="F13" s="4"/>
      <c r="H13" s="4"/>
    </row>
    <row r="14" spans="1:8" ht="27.75" customHeight="1" x14ac:dyDescent="0.25">
      <c r="A14" s="4"/>
      <c r="B14" s="4"/>
      <c r="C14" s="4"/>
      <c r="D14" s="4"/>
      <c r="E14" s="4"/>
      <c r="F14" s="4"/>
      <c r="H14" s="4"/>
    </row>
    <row r="15" spans="1:8" ht="27.75" customHeight="1" x14ac:dyDescent="0.25">
      <c r="A15" s="4"/>
      <c r="B15" s="4"/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  <pageSetUpPr fitToPage="1"/>
  </sheetPr>
  <dimension ref="A1:H24"/>
  <sheetViews>
    <sheetView workbookViewId="0">
      <selection activeCell="B21" sqref="B21"/>
    </sheetView>
  </sheetViews>
  <sheetFormatPr defaultRowHeight="15" x14ac:dyDescent="0.25"/>
  <cols>
    <col min="1" max="2" width="39.14062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193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</row>
    <row r="4" spans="1:8" ht="15" customHeight="1" x14ac:dyDescent="0.25">
      <c r="A4" s="11" t="s">
        <v>139</v>
      </c>
      <c r="B4" s="11" t="s">
        <v>140</v>
      </c>
    </row>
    <row r="5" spans="1:8" ht="15" customHeight="1" x14ac:dyDescent="0.25">
      <c r="A5" s="11" t="s">
        <v>141</v>
      </c>
      <c r="B5" s="11" t="s">
        <v>142</v>
      </c>
      <c r="C5" s="11"/>
      <c r="D5" s="11"/>
    </row>
    <row r="6" spans="1:8" ht="15" customHeight="1" x14ac:dyDescent="0.25">
      <c r="A6" s="11" t="s">
        <v>143</v>
      </c>
      <c r="B6" s="11" t="s">
        <v>144</v>
      </c>
      <c r="C6" s="12"/>
      <c r="D6" s="12"/>
    </row>
    <row r="7" spans="1:8" ht="15" customHeight="1" x14ac:dyDescent="0.25">
      <c r="A7" s="11"/>
      <c r="B7" s="11"/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CONCATENATE(B6," &amp; ",A6)</f>
        <v>D2 &amp; D1</v>
      </c>
      <c r="C11" s="4"/>
      <c r="D11" s="4"/>
      <c r="E11" s="4"/>
      <c r="F11" s="4"/>
      <c r="H11" s="4"/>
    </row>
    <row r="12" spans="1:8" ht="27.75" customHeight="1" x14ac:dyDescent="0.25">
      <c r="A12" s="4" t="str">
        <f>A10</f>
        <v>A2 &amp; A1</v>
      </c>
      <c r="B12" s="4" t="str">
        <f>A11</f>
        <v>C2 &amp; C1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A2 &amp; A1</v>
      </c>
      <c r="B13" s="4" t="str">
        <f>B11</f>
        <v>D2 &amp; D1</v>
      </c>
      <c r="C13" s="4"/>
      <c r="D13" s="4"/>
      <c r="E13" s="4"/>
      <c r="F13" s="4"/>
      <c r="H13" s="4"/>
    </row>
    <row r="14" spans="1:8" ht="27.75" customHeight="1" x14ac:dyDescent="0.25">
      <c r="A14" s="4" t="str">
        <f>B10</f>
        <v>B2 &amp; B1</v>
      </c>
      <c r="B14" s="4" t="str">
        <f>A11</f>
        <v>C2 &amp; C1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B2 &amp; B1</v>
      </c>
      <c r="B15" s="4" t="str">
        <f>B11</f>
        <v>D2 &amp; D1</v>
      </c>
      <c r="C15" s="4"/>
      <c r="D15" s="4"/>
      <c r="E15" s="4"/>
      <c r="F15" s="4"/>
      <c r="H15" s="4"/>
    </row>
    <row r="16" spans="1:8" ht="27.75" customHeight="1" x14ac:dyDescent="0.25">
      <c r="A16" s="4"/>
      <c r="B16" s="4"/>
      <c r="C16" s="4"/>
      <c r="D16" s="4"/>
      <c r="E16" s="4"/>
      <c r="F16" s="4"/>
      <c r="H16" s="4"/>
    </row>
    <row r="17" spans="1:8" ht="27.75" customHeight="1" x14ac:dyDescent="0.25">
      <c r="A17" s="4"/>
      <c r="B17" s="4"/>
      <c r="C17" s="4"/>
      <c r="D17" s="4"/>
      <c r="E17" s="4"/>
      <c r="F17" s="4"/>
      <c r="H17" s="4"/>
    </row>
    <row r="18" spans="1:8" ht="27.75" customHeight="1" x14ac:dyDescent="0.25">
      <c r="A18" s="4"/>
      <c r="B18" s="4"/>
      <c r="C18" s="4"/>
      <c r="D18" s="4"/>
      <c r="E18" s="4"/>
      <c r="F18" s="4"/>
      <c r="H18" s="4"/>
    </row>
    <row r="19" spans="1:8" ht="27.75" customHeight="1" x14ac:dyDescent="0.25">
      <c r="A19" s="4"/>
      <c r="B19" s="4"/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J25"/>
  <sheetViews>
    <sheetView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</v>
      </c>
      <c r="D1" s="2" t="s">
        <v>32</v>
      </c>
      <c r="E1" s="6" t="s">
        <v>8</v>
      </c>
    </row>
    <row r="2" spans="1:10" ht="22.5" customHeight="1" x14ac:dyDescent="0.35">
      <c r="C2" s="30">
        <f>COUNTA(C3:C8)</f>
        <v>0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B7" s="22" t="s">
        <v>197</v>
      </c>
      <c r="C7" s="26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B8" s="22" t="s">
        <v>255</v>
      </c>
      <c r="C8" s="26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20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  <pageSetUpPr fitToPage="1"/>
  </sheetPr>
  <dimension ref="A1:H24"/>
  <sheetViews>
    <sheetView topLeftCell="A5" workbookViewId="0">
      <selection activeCell="B21" sqref="B21"/>
    </sheetView>
  </sheetViews>
  <sheetFormatPr defaultRowHeight="15" x14ac:dyDescent="0.25"/>
  <cols>
    <col min="1" max="2" width="35.71093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147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11" t="s">
        <v>137</v>
      </c>
      <c r="B3" s="11" t="s">
        <v>138</v>
      </c>
      <c r="C3" s="12"/>
      <c r="D3" s="12"/>
    </row>
    <row r="4" spans="1:8" ht="15" customHeight="1" x14ac:dyDescent="0.25">
      <c r="A4" s="11" t="s">
        <v>139</v>
      </c>
      <c r="B4" s="11" t="s">
        <v>140</v>
      </c>
      <c r="C4" s="12"/>
      <c r="D4" s="12"/>
    </row>
    <row r="5" spans="1:8" ht="15" customHeight="1" x14ac:dyDescent="0.25">
      <c r="A5" s="11" t="s">
        <v>141</v>
      </c>
      <c r="B5" s="11" t="s">
        <v>142</v>
      </c>
      <c r="C5" s="12"/>
      <c r="D5" s="12"/>
    </row>
    <row r="6" spans="1:8" ht="15" customHeight="1" x14ac:dyDescent="0.25">
      <c r="A6" s="11" t="s">
        <v>143</v>
      </c>
      <c r="B6" s="11" t="s">
        <v>144</v>
      </c>
      <c r="C6" s="12"/>
      <c r="D6" s="12"/>
    </row>
    <row r="7" spans="1:8" ht="15" customHeight="1" x14ac:dyDescent="0.25">
      <c r="A7" s="11" t="s">
        <v>145</v>
      </c>
      <c r="B7" s="11" t="s">
        <v>146</v>
      </c>
      <c r="C7" s="12"/>
      <c r="D7" s="12"/>
    </row>
    <row r="9" spans="1:8" x14ac:dyDescent="0.25"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3" t="str">
        <f>CONCATENATE(B3," &amp; ",A3)</f>
        <v>A2 &amp; A1</v>
      </c>
      <c r="B10" s="3" t="str">
        <f>CONCATENATE(B4," &amp; ",A4)</f>
        <v>B2 &amp; B1</v>
      </c>
      <c r="C10" s="3"/>
      <c r="D10" s="3"/>
      <c r="E10" s="3"/>
      <c r="F10" s="3"/>
      <c r="H10" s="3"/>
    </row>
    <row r="11" spans="1:8" ht="27.75" customHeight="1" x14ac:dyDescent="0.25">
      <c r="A11" s="4" t="str">
        <f>CONCATENATE(B5," &amp; ",A5)</f>
        <v>C2 &amp; C1</v>
      </c>
      <c r="B11" s="4" t="str">
        <f>CONCATENATE(B6," &amp; ",A6)</f>
        <v>D2 &amp; D1</v>
      </c>
      <c r="C11" s="4"/>
      <c r="D11" s="4"/>
      <c r="E11" s="4"/>
      <c r="F11" s="4"/>
      <c r="H11" s="4"/>
    </row>
    <row r="12" spans="1:8" ht="27.75" customHeight="1" x14ac:dyDescent="0.25">
      <c r="A12" s="4" t="str">
        <f>A10</f>
        <v>A2 &amp; A1</v>
      </c>
      <c r="B12" s="4" t="str">
        <f>CONCATENATE(B7," &amp; ",A7)</f>
        <v>E2 &amp; E1</v>
      </c>
      <c r="C12" s="4"/>
      <c r="D12" s="4"/>
      <c r="E12" s="4"/>
      <c r="F12" s="4"/>
      <c r="H12" s="4"/>
    </row>
    <row r="13" spans="1:8" ht="27.75" customHeight="1" x14ac:dyDescent="0.25">
      <c r="A13" s="4" t="str">
        <f>A10</f>
        <v>A2 &amp; A1</v>
      </c>
      <c r="B13" s="4" t="str">
        <f>A11</f>
        <v>C2 &amp; C1</v>
      </c>
      <c r="C13" s="4"/>
      <c r="D13" s="4"/>
      <c r="E13" s="4"/>
      <c r="F13" s="4"/>
      <c r="H13" s="4"/>
    </row>
    <row r="14" spans="1:8" ht="27.75" customHeight="1" x14ac:dyDescent="0.25">
      <c r="A14" s="4" t="str">
        <f>A10</f>
        <v>A2 &amp; A1</v>
      </c>
      <c r="B14" s="4" t="str">
        <f>B11</f>
        <v>D2 &amp; D1</v>
      </c>
      <c r="C14" s="4"/>
      <c r="D14" s="4"/>
      <c r="E14" s="4"/>
      <c r="F14" s="4"/>
      <c r="H14" s="4"/>
    </row>
    <row r="15" spans="1:8" ht="27.75" customHeight="1" x14ac:dyDescent="0.25">
      <c r="A15" s="4" t="str">
        <f>B10</f>
        <v>B2 &amp; B1</v>
      </c>
      <c r="B15" s="4" t="str">
        <f>A11</f>
        <v>C2 &amp; C1</v>
      </c>
      <c r="C15" s="4"/>
      <c r="D15" s="4"/>
      <c r="E15" s="4"/>
      <c r="F15" s="4"/>
      <c r="H15" s="4"/>
    </row>
    <row r="16" spans="1:8" ht="27.75" customHeight="1" x14ac:dyDescent="0.25">
      <c r="A16" s="4" t="str">
        <f>B10</f>
        <v>B2 &amp; B1</v>
      </c>
      <c r="B16" s="4" t="str">
        <f>B11</f>
        <v>D2 &amp; D1</v>
      </c>
      <c r="C16" s="4"/>
      <c r="D16" s="4"/>
      <c r="E16" s="4"/>
      <c r="F16" s="4"/>
      <c r="H16" s="4"/>
    </row>
    <row r="17" spans="1:8" ht="27.75" customHeight="1" x14ac:dyDescent="0.25">
      <c r="A17" s="4" t="str">
        <f>B10</f>
        <v>B2 &amp; B1</v>
      </c>
      <c r="B17" s="4" t="str">
        <f>B12</f>
        <v>E2 &amp; E1</v>
      </c>
      <c r="C17" s="4"/>
      <c r="D17" s="4"/>
      <c r="E17" s="4"/>
      <c r="F17" s="4"/>
      <c r="H17" s="4"/>
    </row>
    <row r="18" spans="1:8" ht="27.75" customHeight="1" x14ac:dyDescent="0.25">
      <c r="A18" s="4" t="str">
        <f>A11</f>
        <v>C2 &amp; C1</v>
      </c>
      <c r="B18" s="4" t="str">
        <f>B12</f>
        <v>E2 &amp; E1</v>
      </c>
      <c r="C18" s="4"/>
      <c r="D18" s="4"/>
      <c r="E18" s="4"/>
      <c r="F18" s="4"/>
      <c r="H18" s="4"/>
    </row>
    <row r="19" spans="1:8" ht="27.75" customHeight="1" x14ac:dyDescent="0.25">
      <c r="A19" s="4" t="str">
        <f>B11</f>
        <v>D2 &amp; D1</v>
      </c>
      <c r="B19" s="4" t="str">
        <f>B12</f>
        <v>E2 &amp; E1</v>
      </c>
      <c r="C19" s="4"/>
      <c r="D19" s="4"/>
      <c r="E19" s="4"/>
      <c r="F19" s="4"/>
      <c r="H19" s="4"/>
    </row>
    <row r="20" spans="1:8" ht="27.75" customHeight="1" x14ac:dyDescent="0.25">
      <c r="A20" s="4"/>
      <c r="B20" s="4"/>
      <c r="C20" s="4"/>
      <c r="D20" s="4"/>
      <c r="E20" s="4"/>
      <c r="F20" s="4"/>
      <c r="H20" s="4"/>
    </row>
    <row r="21" spans="1:8" ht="27.75" customHeight="1" x14ac:dyDescent="0.25">
      <c r="A21" s="4"/>
      <c r="B21" s="4"/>
      <c r="C21" s="4"/>
      <c r="D21" s="4"/>
      <c r="E21" s="4"/>
      <c r="F21" s="4"/>
      <c r="H21" s="4"/>
    </row>
    <row r="22" spans="1:8" ht="27.75" customHeight="1" x14ac:dyDescent="0.25">
      <c r="A22" s="4"/>
      <c r="B22" s="4"/>
      <c r="C22" s="4"/>
      <c r="D22" s="4"/>
      <c r="E22" s="4"/>
      <c r="F22" s="4"/>
      <c r="H22" s="4"/>
    </row>
    <row r="23" spans="1:8" ht="27.75" customHeight="1" x14ac:dyDescent="0.25">
      <c r="A23" s="4"/>
      <c r="B23" s="4"/>
      <c r="C23" s="4"/>
      <c r="D23" s="4"/>
      <c r="E23" s="4"/>
      <c r="F23" s="4"/>
      <c r="H23" s="4"/>
    </row>
    <row r="24" spans="1:8" ht="27.75" customHeight="1" x14ac:dyDescent="0.25">
      <c r="A24" s="5"/>
      <c r="B24" s="5"/>
      <c r="C24" s="5"/>
      <c r="D24" s="5"/>
      <c r="E24" s="5"/>
      <c r="F24" s="5"/>
      <c r="H24" s="5"/>
    </row>
  </sheetData>
  <pageMargins left="0.7" right="0.7" top="0.75" bottom="0.75" header="0.3" footer="0.3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H22"/>
  <sheetViews>
    <sheetView workbookViewId="0">
      <selection activeCell="B13" sqref="B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12</v>
      </c>
      <c r="B1" s="2" t="s">
        <v>10</v>
      </c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225</v>
      </c>
      <c r="B6" s="9" t="s">
        <v>226</v>
      </c>
      <c r="C6" s="9"/>
      <c r="D6" s="9"/>
      <c r="E6" s="9"/>
      <c r="F6" s="9"/>
      <c r="H6" s="9"/>
    </row>
    <row r="7" spans="1:8" ht="27.75" customHeight="1" x14ac:dyDescent="0.25">
      <c r="A7" s="10" t="s">
        <v>227</v>
      </c>
      <c r="B7" s="10" t="s">
        <v>228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ht="15" customHeight="1" x14ac:dyDescent="0.25">
      <c r="A12" s="11" t="s">
        <v>121</v>
      </c>
      <c r="B12" s="7"/>
      <c r="C12" s="12" t="s">
        <v>122</v>
      </c>
      <c r="D12" t="s">
        <v>123</v>
      </c>
    </row>
    <row r="13" spans="1:8" ht="15" customHeight="1" x14ac:dyDescent="0.25">
      <c r="A13" s="11" t="s">
        <v>124</v>
      </c>
      <c r="B13" s="7"/>
      <c r="C13" s="11" t="s">
        <v>125</v>
      </c>
      <c r="D13" t="s">
        <v>126</v>
      </c>
    </row>
    <row r="14" spans="1:8" ht="15" customHeight="1" x14ac:dyDescent="0.25">
      <c r="A14" s="11" t="s">
        <v>127</v>
      </c>
      <c r="B14" s="7"/>
      <c r="C14" s="12" t="s">
        <v>128</v>
      </c>
      <c r="D14" t="s">
        <v>129</v>
      </c>
    </row>
    <row r="15" spans="1:8" ht="15" customHeight="1" x14ac:dyDescent="0.25">
      <c r="A15" s="11" t="s">
        <v>130</v>
      </c>
      <c r="B15" s="7"/>
      <c r="C15" s="12" t="s">
        <v>131</v>
      </c>
      <c r="D15" t="s">
        <v>132</v>
      </c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pageMargins left="0.7" right="0.7" top="0.75" bottom="0.75" header="0.3" footer="0.3"/>
  <pageSetup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25"/>
  <sheetViews>
    <sheetView workbookViewId="0">
      <selection activeCell="D5" sqref="D5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12</v>
      </c>
      <c r="D1" t="s">
        <v>283</v>
      </c>
      <c r="E1" s="6" t="s">
        <v>7</v>
      </c>
    </row>
    <row r="2" spans="1:10" ht="22.5" customHeight="1" x14ac:dyDescent="0.35">
      <c r="C2" s="30">
        <f>COUNTA(C3:C8)</f>
        <v>3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295</v>
      </c>
      <c r="D3" s="23" t="str">
        <f>IF($C3="","",VLOOKUP($C3,'Leden 2022'!$C:$J,8,FALSE))</f>
        <v>inge.wauters77@gmail.com</v>
      </c>
      <c r="E3" s="23" t="str">
        <f>IF($C3="","",VLOOKUP($C3,'Leden 2022'!$C:$J,7,FALSE))</f>
        <v>+32 499 12 07 63</v>
      </c>
      <c r="F3" s="24"/>
    </row>
    <row r="4" spans="1:10" s="22" customFormat="1" ht="15" customHeight="1" x14ac:dyDescent="0.25">
      <c r="B4" s="22" t="s">
        <v>194</v>
      </c>
      <c r="C4" t="s">
        <v>304</v>
      </c>
      <c r="D4" s="23" t="str">
        <f>IF($C4="","",VLOOKUP($C4,'Leden 2022'!$C:$J,8,FALSE))</f>
        <v>liesbet@vandeweerd.be</v>
      </c>
      <c r="E4" s="23" t="str">
        <f>IF($C4="","",VLOOKUP($C4,'Leden 2022'!$C:$J,7,FALSE))</f>
        <v>+32 499 67 37 61</v>
      </c>
      <c r="F4" s="24"/>
    </row>
    <row r="5" spans="1:10" s="22" customFormat="1" ht="15" customHeight="1" x14ac:dyDescent="0.25">
      <c r="B5" s="22" t="s">
        <v>195</v>
      </c>
      <c r="C5" t="s">
        <v>1690</v>
      </c>
      <c r="D5" s="45" t="s">
        <v>1691</v>
      </c>
      <c r="E5" s="47">
        <v>32479652373</v>
      </c>
      <c r="F5" s="46"/>
    </row>
    <row r="6" spans="1:10" s="22" customFormat="1" ht="15" customHeight="1" x14ac:dyDescent="0.25">
      <c r="B6" s="22" t="s">
        <v>196</v>
      </c>
      <c r="C6"/>
      <c r="D6" s="23" t="str">
        <f>IF($C6="","",VLOOKUP($C6,'Leden 2022'!$C:$J,8,FALSE))</f>
        <v/>
      </c>
      <c r="E6" s="23" t="str">
        <f>IF($C6="","",VLOOKUP($C6,'Leden 2022'!$C:$J,7,FALSE))</f>
        <v/>
      </c>
      <c r="F6" s="24"/>
    </row>
    <row r="7" spans="1:10" s="22" customFormat="1" ht="15" customHeight="1" x14ac:dyDescent="0.25">
      <c r="B7" s="22" t="s">
        <v>197</v>
      </c>
      <c r="C7"/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C8"/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11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C25" si="0">IF(ISERROR(VLOOKUP(A11,$B$3:$C$8,2,FALSE)),"",VLOOKUP(A11,$B$3:$C$8,2,FALSE))</f>
        <v>Claes,Sterre</v>
      </c>
      <c r="D11" s="16" t="str">
        <f t="shared" ref="D11:D25" si="1">IF(ISERROR(VLOOKUP(B11,$B$3:$C$8,2,FALSE)),"",VLOOKUP(B11,$B$3:$C$8,2,FALSE))</f>
        <v>Vandeweerd,Liesbet</v>
      </c>
      <c r="E11" s="32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Claes,Sterre</v>
      </c>
      <c r="D12" s="17" t="str">
        <f t="shared" si="1"/>
        <v>Driesens,Karolien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B</v>
      </c>
      <c r="B13" s="14" t="str">
        <f>IF($C$2=3,Poule3!B13,IF($C$2=4,Poule4!B13,IF($C$2=5,Poule5!B13,IF($C$2=6,poule6!B13,"x"))))</f>
        <v>C</v>
      </c>
      <c r="C13" s="17" t="str">
        <f t="shared" si="0"/>
        <v>Vandeweerd,Liesbet</v>
      </c>
      <c r="D13" s="17" t="str">
        <f t="shared" si="1"/>
        <v>Driesens,Karolien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>
        <f>IF($C$2=3,Poule3!A14,IF($C$2=4,Poule4!A14,IF($C$2=5,Poule5!A14,IF($C$2=6,poule6!A14,"x"))))</f>
        <v>0</v>
      </c>
      <c r="B14" s="14">
        <f>IF($C$2=3,Poule3!B14,IF($C$2=4,Poule4!B14,IF($C$2=5,Poule5!B14,IF($C$2=6,poule6!B14,"x"))))</f>
        <v>0</v>
      </c>
      <c r="C14" s="17" t="str">
        <f t="shared" si="0"/>
        <v/>
      </c>
      <c r="D14" s="17" t="str">
        <f t="shared" si="1"/>
        <v/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>
        <f>IF($C$2=3,Poule3!A15,IF($C$2=4,Poule4!A15,IF($C$2=5,Poule5!A15,IF($C$2=6,poule6!A15,"x"))))</f>
        <v>0</v>
      </c>
      <c r="B15" s="14">
        <f>IF($C$2=3,Poule3!B15,IF($C$2=4,Poule4!B15,IF($C$2=5,Poule5!B15,IF($C$2=6,poule6!B15,"x"))))</f>
        <v>0</v>
      </c>
      <c r="C15" s="17" t="str">
        <f t="shared" si="0"/>
        <v/>
      </c>
      <c r="D15" s="17" t="str">
        <f t="shared" si="1"/>
        <v/>
      </c>
      <c r="E15" s="38"/>
      <c r="F15" s="36"/>
      <c r="G15" s="36"/>
      <c r="H15" s="36"/>
      <c r="I15" s="35"/>
      <c r="J15" s="36"/>
    </row>
    <row r="16" spans="1:10" ht="27.75" customHeight="1" x14ac:dyDescent="0.25">
      <c r="A16" s="14">
        <f>IF($C$2=3,Poule3!A16,IF($C$2=4,Poule4!A16,IF($C$2=5,Poule5!A16,IF($C$2=6,poule6!A16,"x"))))</f>
        <v>0</v>
      </c>
      <c r="B16" s="14">
        <f>IF($C$2=3,Poule3!B16,IF($C$2=4,Poule4!B16,IF($C$2=5,Poule5!B16,IF($C$2=6,poule6!B16,"x"))))</f>
        <v>0</v>
      </c>
      <c r="C16" s="17" t="str">
        <f t="shared" si="0"/>
        <v/>
      </c>
      <c r="D16" s="17" t="str">
        <f t="shared" si="1"/>
        <v/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1"/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1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1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1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 t="shared" si="0"/>
        <v/>
      </c>
      <c r="D21" s="17" t="str">
        <f t="shared" si="1"/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si="0"/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0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0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0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hyperlinks>
    <hyperlink ref="D5" r:id="rId1" display="mailto:karolien.driesens@gmail.com" xr:uid="{E6307302-3F43-493B-AA42-D254F5BA0B5A}"/>
  </hyperlinks>
  <pageMargins left="0.7" right="0.7" top="0.75" bottom="0.75" header="0.3" footer="0.3"/>
  <pageSetup paperSize="9" orientation="portrait" horizontalDpi="4294967293" verticalDpi="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E54A-DBF8-4434-832F-E744832F171A}">
  <dimension ref="A1:J319"/>
  <sheetViews>
    <sheetView workbookViewId="0">
      <selection sqref="A1:XFD1048576"/>
    </sheetView>
  </sheetViews>
  <sheetFormatPr defaultColWidth="8.7109375" defaultRowHeight="15" x14ac:dyDescent="0.25"/>
  <cols>
    <col min="1" max="1" width="20.7109375" customWidth="1"/>
    <col min="2" max="2" width="15.7109375" customWidth="1"/>
    <col min="3" max="3" width="23.28515625" bestFit="1" customWidth="1"/>
    <col min="4" max="4" width="10.7109375" style="44" customWidth="1"/>
    <col min="6" max="6" width="15.7109375" customWidth="1"/>
    <col min="9" max="9" width="16.7109375" customWidth="1"/>
    <col min="10" max="10" width="39.85546875" bestFit="1" customWidth="1"/>
  </cols>
  <sheetData>
    <row r="1" spans="1:10" s="42" customFormat="1" x14ac:dyDescent="0.25">
      <c r="A1" s="42" t="s">
        <v>317</v>
      </c>
      <c r="B1" s="42" t="s">
        <v>318</v>
      </c>
      <c r="C1" s="42" t="s">
        <v>319</v>
      </c>
      <c r="D1" s="43" t="s">
        <v>320</v>
      </c>
      <c r="E1" s="42" t="s">
        <v>321</v>
      </c>
      <c r="F1" s="42" t="s">
        <v>322</v>
      </c>
      <c r="G1" s="42" t="s">
        <v>323</v>
      </c>
      <c r="H1" s="42" t="s">
        <v>324</v>
      </c>
      <c r="I1" s="42" t="s">
        <v>325</v>
      </c>
      <c r="J1" s="42" t="s">
        <v>326</v>
      </c>
    </row>
    <row r="2" spans="1:10" x14ac:dyDescent="0.25">
      <c r="A2" t="s">
        <v>327</v>
      </c>
      <c r="B2" t="s">
        <v>328</v>
      </c>
      <c r="C2" t="str">
        <f>CONCATENATE(A2,",",B2)</f>
        <v>Alexa,Alice</v>
      </c>
      <c r="D2" s="44">
        <v>2201273</v>
      </c>
      <c r="F2" t="s">
        <v>329</v>
      </c>
      <c r="G2" t="s">
        <v>330</v>
      </c>
      <c r="H2" t="s">
        <v>330</v>
      </c>
      <c r="I2" t="s">
        <v>331</v>
      </c>
      <c r="J2" t="s">
        <v>332</v>
      </c>
    </row>
    <row r="3" spans="1:10" x14ac:dyDescent="0.25">
      <c r="A3" t="s">
        <v>333</v>
      </c>
      <c r="B3" t="s">
        <v>334</v>
      </c>
      <c r="C3" t="str">
        <f t="shared" ref="C3:C66" si="0">CONCATENATE(A3,",",B3)</f>
        <v>Andries,Laurine</v>
      </c>
      <c r="D3" s="44">
        <v>2254458</v>
      </c>
      <c r="F3" t="s">
        <v>335</v>
      </c>
      <c r="G3" t="s">
        <v>336</v>
      </c>
      <c r="H3" t="s">
        <v>337</v>
      </c>
      <c r="I3" t="s">
        <v>338</v>
      </c>
      <c r="J3" t="s">
        <v>339</v>
      </c>
    </row>
    <row r="4" spans="1:10" x14ac:dyDescent="0.25">
      <c r="A4" t="s">
        <v>333</v>
      </c>
      <c r="B4" t="s">
        <v>340</v>
      </c>
      <c r="C4" t="str">
        <f t="shared" si="0"/>
        <v>Andries,Lucas</v>
      </c>
      <c r="D4" s="44">
        <v>2251909</v>
      </c>
      <c r="F4" t="s">
        <v>341</v>
      </c>
      <c r="G4" t="s">
        <v>342</v>
      </c>
      <c r="H4" t="s">
        <v>337</v>
      </c>
      <c r="I4" t="s">
        <v>338</v>
      </c>
      <c r="J4" t="s">
        <v>339</v>
      </c>
    </row>
    <row r="5" spans="1:10" x14ac:dyDescent="0.25">
      <c r="A5" t="s">
        <v>343</v>
      </c>
      <c r="B5" t="s">
        <v>344</v>
      </c>
      <c r="C5" t="str">
        <f t="shared" si="0"/>
        <v>Arseni,Davide</v>
      </c>
      <c r="D5" s="44">
        <v>2266196</v>
      </c>
      <c r="F5" t="s">
        <v>345</v>
      </c>
      <c r="G5" t="s">
        <v>330</v>
      </c>
      <c r="H5" t="s">
        <v>330</v>
      </c>
      <c r="I5" t="s">
        <v>346</v>
      </c>
      <c r="J5" t="s">
        <v>347</v>
      </c>
    </row>
    <row r="6" spans="1:10" x14ac:dyDescent="0.25">
      <c r="A6" t="s">
        <v>343</v>
      </c>
      <c r="B6" t="s">
        <v>348</v>
      </c>
      <c r="C6" t="str">
        <f t="shared" si="0"/>
        <v>Arseni,Lia</v>
      </c>
      <c r="D6" s="44">
        <v>2114065</v>
      </c>
      <c r="F6" t="s">
        <v>349</v>
      </c>
      <c r="G6" t="s">
        <v>350</v>
      </c>
      <c r="H6" t="s">
        <v>350</v>
      </c>
      <c r="I6" t="s">
        <v>346</v>
      </c>
      <c r="J6" t="s">
        <v>347</v>
      </c>
    </row>
    <row r="7" spans="1:10" x14ac:dyDescent="0.25">
      <c r="A7" t="s">
        <v>351</v>
      </c>
      <c r="B7" t="s">
        <v>328</v>
      </c>
      <c r="C7" t="str">
        <f t="shared" si="0"/>
        <v>Baelus,Alice</v>
      </c>
      <c r="D7" s="44">
        <v>2114314</v>
      </c>
      <c r="F7" t="s">
        <v>352</v>
      </c>
      <c r="G7" t="s">
        <v>353</v>
      </c>
      <c r="H7" t="s">
        <v>353</v>
      </c>
      <c r="I7" t="s">
        <v>354</v>
      </c>
      <c r="J7" t="s">
        <v>355</v>
      </c>
    </row>
    <row r="8" spans="1:10" x14ac:dyDescent="0.25">
      <c r="A8" t="s">
        <v>356</v>
      </c>
      <c r="B8" t="s">
        <v>357</v>
      </c>
      <c r="C8" t="str">
        <f t="shared" si="0"/>
        <v>Baeskens,Bart</v>
      </c>
      <c r="D8" s="44" t="s">
        <v>358</v>
      </c>
      <c r="F8" t="s">
        <v>359</v>
      </c>
      <c r="G8" t="s">
        <v>360</v>
      </c>
      <c r="H8" t="s">
        <v>360</v>
      </c>
      <c r="I8" t="s">
        <v>361</v>
      </c>
      <c r="J8" t="s">
        <v>362</v>
      </c>
    </row>
    <row r="9" spans="1:10" x14ac:dyDescent="0.25">
      <c r="A9" t="s">
        <v>363</v>
      </c>
      <c r="B9" t="s">
        <v>364</v>
      </c>
      <c r="C9" t="str">
        <f t="shared" si="0"/>
        <v>Baudot,Heleen</v>
      </c>
      <c r="D9" s="44">
        <v>2246341</v>
      </c>
      <c r="F9" t="s">
        <v>365</v>
      </c>
      <c r="G9" t="s">
        <v>330</v>
      </c>
      <c r="H9" t="s">
        <v>330</v>
      </c>
      <c r="I9" t="s">
        <v>366</v>
      </c>
      <c r="J9" t="s">
        <v>367</v>
      </c>
    </row>
    <row r="10" spans="1:10" x14ac:dyDescent="0.25">
      <c r="A10" t="s">
        <v>368</v>
      </c>
      <c r="B10" t="s">
        <v>369</v>
      </c>
      <c r="C10" t="str">
        <f t="shared" si="0"/>
        <v>Berghmans,Kato</v>
      </c>
      <c r="D10" s="44">
        <v>2251849</v>
      </c>
      <c r="F10" t="s">
        <v>370</v>
      </c>
      <c r="G10" t="s">
        <v>336</v>
      </c>
      <c r="H10" t="s">
        <v>337</v>
      </c>
      <c r="I10" t="s">
        <v>371</v>
      </c>
      <c r="J10" t="s">
        <v>372</v>
      </c>
    </row>
    <row r="11" spans="1:10" x14ac:dyDescent="0.25">
      <c r="A11" t="s">
        <v>368</v>
      </c>
      <c r="B11" t="s">
        <v>373</v>
      </c>
      <c r="C11" t="str">
        <f t="shared" si="0"/>
        <v>Berghmans,Maité</v>
      </c>
      <c r="D11" s="44">
        <v>2189502</v>
      </c>
      <c r="F11" t="s">
        <v>374</v>
      </c>
      <c r="G11" t="s">
        <v>350</v>
      </c>
      <c r="H11" t="s">
        <v>350</v>
      </c>
      <c r="I11" t="s">
        <v>375</v>
      </c>
      <c r="J11" t="s">
        <v>376</v>
      </c>
    </row>
    <row r="12" spans="1:10" x14ac:dyDescent="0.25">
      <c r="A12" t="s">
        <v>377</v>
      </c>
      <c r="B12" t="s">
        <v>378</v>
      </c>
      <c r="C12" t="str">
        <f t="shared" si="0"/>
        <v>Bertrand,Louise</v>
      </c>
      <c r="D12" s="44">
        <v>2286717</v>
      </c>
      <c r="F12" t="s">
        <v>379</v>
      </c>
      <c r="G12" t="s">
        <v>336</v>
      </c>
      <c r="H12" t="s">
        <v>337</v>
      </c>
      <c r="I12" t="s">
        <v>380</v>
      </c>
      <c r="J12" t="s">
        <v>381</v>
      </c>
    </row>
    <row r="13" spans="1:10" x14ac:dyDescent="0.25">
      <c r="A13" t="s">
        <v>382</v>
      </c>
      <c r="B13" t="s">
        <v>383</v>
      </c>
      <c r="C13" t="str">
        <f t="shared" si="0"/>
        <v>Beverdam,Timo</v>
      </c>
      <c r="D13" s="44" t="s">
        <v>384</v>
      </c>
      <c r="F13" t="s">
        <v>385</v>
      </c>
      <c r="G13" t="s">
        <v>330</v>
      </c>
      <c r="H13" t="s">
        <v>386</v>
      </c>
      <c r="I13" t="s">
        <v>166</v>
      </c>
      <c r="J13" t="s">
        <v>158</v>
      </c>
    </row>
    <row r="14" spans="1:10" x14ac:dyDescent="0.25">
      <c r="A14" t="s">
        <v>387</v>
      </c>
      <c r="B14" t="s">
        <v>388</v>
      </c>
      <c r="C14" t="str">
        <f t="shared" si="0"/>
        <v>Bex,Albrecht</v>
      </c>
      <c r="D14" s="44" t="s">
        <v>389</v>
      </c>
      <c r="F14" t="s">
        <v>390</v>
      </c>
      <c r="G14" t="s">
        <v>391</v>
      </c>
      <c r="H14" t="s">
        <v>391</v>
      </c>
      <c r="I14" t="s">
        <v>392</v>
      </c>
      <c r="J14" t="s">
        <v>393</v>
      </c>
    </row>
    <row r="15" spans="1:10" x14ac:dyDescent="0.25">
      <c r="A15" t="s">
        <v>387</v>
      </c>
      <c r="B15" t="s">
        <v>394</v>
      </c>
      <c r="C15" t="str">
        <f t="shared" si="0"/>
        <v>Bex,Elena</v>
      </c>
      <c r="D15" s="44">
        <v>2246344</v>
      </c>
      <c r="F15" t="s">
        <v>395</v>
      </c>
      <c r="G15" t="s">
        <v>336</v>
      </c>
      <c r="H15" t="s">
        <v>337</v>
      </c>
      <c r="I15" t="s">
        <v>396</v>
      </c>
      <c r="J15" t="s">
        <v>397</v>
      </c>
    </row>
    <row r="16" spans="1:10" x14ac:dyDescent="0.25">
      <c r="A16" t="s">
        <v>387</v>
      </c>
      <c r="B16" t="s">
        <v>398</v>
      </c>
      <c r="C16" t="str">
        <f t="shared" si="0"/>
        <v>Bex,Ellemarie</v>
      </c>
      <c r="D16" s="44" t="s">
        <v>399</v>
      </c>
      <c r="F16" t="s">
        <v>400</v>
      </c>
      <c r="G16" t="s">
        <v>350</v>
      </c>
      <c r="H16" t="s">
        <v>350</v>
      </c>
      <c r="I16" t="s">
        <v>401</v>
      </c>
      <c r="J16" t="s">
        <v>402</v>
      </c>
    </row>
    <row r="17" spans="1:10" x14ac:dyDescent="0.25">
      <c r="A17" t="s">
        <v>387</v>
      </c>
      <c r="B17" t="s">
        <v>403</v>
      </c>
      <c r="C17" t="str">
        <f t="shared" si="0"/>
        <v>Bex,Johannes</v>
      </c>
      <c r="D17" s="44" t="s">
        <v>404</v>
      </c>
      <c r="F17" t="s">
        <v>405</v>
      </c>
      <c r="G17" t="s">
        <v>391</v>
      </c>
      <c r="H17" t="s">
        <v>391</v>
      </c>
      <c r="I17" t="s">
        <v>406</v>
      </c>
      <c r="J17" t="s">
        <v>407</v>
      </c>
    </row>
    <row r="18" spans="1:10" x14ac:dyDescent="0.25">
      <c r="A18" t="s">
        <v>387</v>
      </c>
      <c r="B18" t="s">
        <v>408</v>
      </c>
      <c r="C18" t="str">
        <f t="shared" si="0"/>
        <v>Bex,Juliette</v>
      </c>
      <c r="D18" s="44">
        <v>2254583</v>
      </c>
      <c r="F18" t="s">
        <v>409</v>
      </c>
      <c r="G18" t="s">
        <v>336</v>
      </c>
      <c r="H18" t="s">
        <v>337</v>
      </c>
      <c r="I18" t="s">
        <v>410</v>
      </c>
      <c r="J18" t="s">
        <v>411</v>
      </c>
    </row>
    <row r="19" spans="1:10" x14ac:dyDescent="0.25">
      <c r="A19" t="s">
        <v>387</v>
      </c>
      <c r="B19" t="s">
        <v>412</v>
      </c>
      <c r="C19" t="str">
        <f t="shared" si="0"/>
        <v>Bex,Pieter Jan</v>
      </c>
      <c r="D19" s="44" t="s">
        <v>413</v>
      </c>
      <c r="F19" t="s">
        <v>414</v>
      </c>
      <c r="G19" t="s">
        <v>330</v>
      </c>
      <c r="H19" t="s">
        <v>330</v>
      </c>
      <c r="I19" t="s">
        <v>415</v>
      </c>
      <c r="J19" t="s">
        <v>416</v>
      </c>
    </row>
    <row r="20" spans="1:10" x14ac:dyDescent="0.25">
      <c r="A20" t="s">
        <v>387</v>
      </c>
      <c r="B20" t="s">
        <v>417</v>
      </c>
      <c r="C20" t="str">
        <f t="shared" si="0"/>
        <v>Bex,Thomas</v>
      </c>
      <c r="D20" s="44">
        <v>2246345</v>
      </c>
      <c r="F20" t="s">
        <v>418</v>
      </c>
      <c r="G20" t="s">
        <v>419</v>
      </c>
      <c r="H20" t="s">
        <v>337</v>
      </c>
      <c r="I20" t="s">
        <v>396</v>
      </c>
      <c r="J20" t="s">
        <v>397</v>
      </c>
    </row>
    <row r="21" spans="1:10" x14ac:dyDescent="0.25">
      <c r="A21" t="s">
        <v>420</v>
      </c>
      <c r="B21" t="s">
        <v>421</v>
      </c>
      <c r="C21" t="str">
        <f t="shared" si="0"/>
        <v>Beynaerts,Bo</v>
      </c>
      <c r="D21" s="44" t="s">
        <v>422</v>
      </c>
      <c r="F21" t="s">
        <v>423</v>
      </c>
      <c r="G21" t="s">
        <v>330</v>
      </c>
      <c r="H21" t="s">
        <v>330</v>
      </c>
      <c r="I21" t="s">
        <v>424</v>
      </c>
      <c r="J21" t="s">
        <v>425</v>
      </c>
    </row>
    <row r="22" spans="1:10" x14ac:dyDescent="0.25">
      <c r="A22" t="s">
        <v>426</v>
      </c>
      <c r="B22" t="s">
        <v>427</v>
      </c>
      <c r="C22" t="str">
        <f t="shared" si="0"/>
        <v>Beys,Marc</v>
      </c>
      <c r="D22" s="44" t="s">
        <v>428</v>
      </c>
      <c r="F22" t="s">
        <v>429</v>
      </c>
      <c r="G22" t="s">
        <v>386</v>
      </c>
      <c r="H22" t="s">
        <v>386</v>
      </c>
      <c r="I22" t="s">
        <v>75</v>
      </c>
      <c r="J22" t="s">
        <v>430</v>
      </c>
    </row>
    <row r="23" spans="1:10" x14ac:dyDescent="0.25">
      <c r="A23" t="s">
        <v>431</v>
      </c>
      <c r="B23" t="s">
        <v>432</v>
      </c>
      <c r="C23" t="str">
        <f t="shared" si="0"/>
        <v>Bikady,Luka</v>
      </c>
      <c r="D23" s="44">
        <v>2127331</v>
      </c>
      <c r="F23" t="s">
        <v>433</v>
      </c>
      <c r="G23" t="s">
        <v>330</v>
      </c>
      <c r="H23" t="s">
        <v>330</v>
      </c>
      <c r="I23" t="s">
        <v>434</v>
      </c>
      <c r="J23" t="s">
        <v>435</v>
      </c>
    </row>
    <row r="24" spans="1:10" x14ac:dyDescent="0.25">
      <c r="A24" t="s">
        <v>431</v>
      </c>
      <c r="B24" t="s">
        <v>436</v>
      </c>
      <c r="C24" t="str">
        <f t="shared" si="0"/>
        <v>Bikady,Matthias</v>
      </c>
      <c r="D24" s="44">
        <v>2054037</v>
      </c>
      <c r="F24" t="s">
        <v>437</v>
      </c>
      <c r="G24" t="s">
        <v>438</v>
      </c>
      <c r="H24" t="s">
        <v>439</v>
      </c>
      <c r="I24" t="s">
        <v>440</v>
      </c>
      <c r="J24" t="s">
        <v>109</v>
      </c>
    </row>
    <row r="25" spans="1:10" x14ac:dyDescent="0.25">
      <c r="A25" t="s">
        <v>441</v>
      </c>
      <c r="B25" t="s">
        <v>442</v>
      </c>
      <c r="C25" t="str">
        <f t="shared" si="0"/>
        <v>Billen,Alain</v>
      </c>
      <c r="D25" s="44" t="s">
        <v>443</v>
      </c>
      <c r="F25" t="s">
        <v>444</v>
      </c>
      <c r="G25" t="s">
        <v>386</v>
      </c>
      <c r="H25" t="s">
        <v>386</v>
      </c>
      <c r="I25" t="s">
        <v>445</v>
      </c>
      <c r="J25" t="s">
        <v>446</v>
      </c>
    </row>
    <row r="26" spans="1:10" x14ac:dyDescent="0.25">
      <c r="A26" t="s">
        <v>447</v>
      </c>
      <c r="B26" t="s">
        <v>448</v>
      </c>
      <c r="C26" t="str">
        <f t="shared" si="0"/>
        <v>Boels,Sienna</v>
      </c>
      <c r="D26" s="44">
        <v>2292537</v>
      </c>
      <c r="F26" t="s">
        <v>449</v>
      </c>
      <c r="G26" t="s">
        <v>419</v>
      </c>
      <c r="H26" t="s">
        <v>337</v>
      </c>
      <c r="I26" t="s">
        <v>450</v>
      </c>
      <c r="J26" t="s">
        <v>451</v>
      </c>
    </row>
    <row r="27" spans="1:10" x14ac:dyDescent="0.25">
      <c r="A27" t="s">
        <v>452</v>
      </c>
      <c r="B27" t="s">
        <v>453</v>
      </c>
      <c r="C27" t="str">
        <f t="shared" si="0"/>
        <v>Boffin,Jules</v>
      </c>
      <c r="D27" s="44">
        <v>2251917</v>
      </c>
      <c r="F27" t="s">
        <v>454</v>
      </c>
      <c r="G27" t="s">
        <v>336</v>
      </c>
      <c r="H27" t="s">
        <v>337</v>
      </c>
      <c r="I27" t="s">
        <v>455</v>
      </c>
      <c r="J27" t="s">
        <v>456</v>
      </c>
    </row>
    <row r="28" spans="1:10" x14ac:dyDescent="0.25">
      <c r="A28" t="s">
        <v>452</v>
      </c>
      <c r="B28" t="s">
        <v>457</v>
      </c>
      <c r="C28" t="str">
        <f t="shared" si="0"/>
        <v>Boffin,Maurice</v>
      </c>
      <c r="D28" s="44">
        <v>2251914</v>
      </c>
      <c r="F28" t="s">
        <v>458</v>
      </c>
      <c r="G28" t="s">
        <v>336</v>
      </c>
      <c r="H28" t="s">
        <v>337</v>
      </c>
      <c r="I28" t="s">
        <v>455</v>
      </c>
      <c r="J28" t="s">
        <v>456</v>
      </c>
    </row>
    <row r="29" spans="1:10" x14ac:dyDescent="0.25">
      <c r="A29" t="s">
        <v>459</v>
      </c>
      <c r="B29" t="s">
        <v>460</v>
      </c>
      <c r="C29" t="str">
        <f t="shared" si="0"/>
        <v>Bollens,Jasmina</v>
      </c>
      <c r="D29" s="44" t="s">
        <v>461</v>
      </c>
      <c r="F29" t="s">
        <v>462</v>
      </c>
      <c r="G29" t="s">
        <v>463</v>
      </c>
      <c r="H29" t="s">
        <v>463</v>
      </c>
      <c r="I29" t="s">
        <v>464</v>
      </c>
      <c r="J29" t="s">
        <v>126</v>
      </c>
    </row>
    <row r="30" spans="1:10" x14ac:dyDescent="0.25">
      <c r="A30" t="s">
        <v>465</v>
      </c>
      <c r="B30" t="s">
        <v>466</v>
      </c>
      <c r="C30" t="str">
        <f t="shared" si="0"/>
        <v>Boogaerts,Nele</v>
      </c>
      <c r="D30" s="44">
        <v>2091338</v>
      </c>
      <c r="F30" t="s">
        <v>467</v>
      </c>
      <c r="G30" t="s">
        <v>330</v>
      </c>
      <c r="H30" t="s">
        <v>330</v>
      </c>
      <c r="I30" t="s">
        <v>468</v>
      </c>
      <c r="J30" t="s">
        <v>469</v>
      </c>
    </row>
    <row r="31" spans="1:10" x14ac:dyDescent="0.25">
      <c r="A31" t="s">
        <v>470</v>
      </c>
      <c r="B31" t="s">
        <v>471</v>
      </c>
      <c r="C31" t="str">
        <f t="shared" si="0"/>
        <v>Bottu,Jochen</v>
      </c>
      <c r="D31" s="44">
        <v>2178725</v>
      </c>
      <c r="F31" t="s">
        <v>472</v>
      </c>
      <c r="G31" t="s">
        <v>330</v>
      </c>
      <c r="H31" t="s">
        <v>330</v>
      </c>
      <c r="I31" t="s">
        <v>473</v>
      </c>
      <c r="J31" t="s">
        <v>474</v>
      </c>
    </row>
    <row r="32" spans="1:10" x14ac:dyDescent="0.25">
      <c r="A32" t="s">
        <v>475</v>
      </c>
      <c r="B32" t="s">
        <v>476</v>
      </c>
      <c r="C32" t="str">
        <f t="shared" si="0"/>
        <v>Bourguignon,Hannah</v>
      </c>
      <c r="D32" s="44">
        <v>2251895</v>
      </c>
      <c r="F32" t="s">
        <v>477</v>
      </c>
      <c r="G32" t="s">
        <v>336</v>
      </c>
      <c r="H32" t="s">
        <v>337</v>
      </c>
      <c r="I32" t="s">
        <v>478</v>
      </c>
      <c r="J32" t="s">
        <v>479</v>
      </c>
    </row>
    <row r="33" spans="1:10" x14ac:dyDescent="0.25">
      <c r="A33" t="s">
        <v>480</v>
      </c>
      <c r="B33" t="s">
        <v>481</v>
      </c>
      <c r="C33" t="str">
        <f t="shared" si="0"/>
        <v>Boyen,An</v>
      </c>
      <c r="D33" s="44" t="s">
        <v>482</v>
      </c>
      <c r="F33" t="s">
        <v>483</v>
      </c>
      <c r="G33" t="s">
        <v>386</v>
      </c>
      <c r="H33" t="s">
        <v>350</v>
      </c>
      <c r="I33" t="s">
        <v>484</v>
      </c>
      <c r="J33" t="s">
        <v>485</v>
      </c>
    </row>
    <row r="34" spans="1:10" x14ac:dyDescent="0.25">
      <c r="A34" t="s">
        <v>486</v>
      </c>
      <c r="B34" t="s">
        <v>357</v>
      </c>
      <c r="C34" t="str">
        <f t="shared" si="0"/>
        <v>Bries,Bart</v>
      </c>
      <c r="D34" s="44" t="s">
        <v>487</v>
      </c>
      <c r="F34" t="s">
        <v>488</v>
      </c>
      <c r="G34" t="s">
        <v>386</v>
      </c>
      <c r="H34" t="s">
        <v>386</v>
      </c>
      <c r="I34" t="s">
        <v>489</v>
      </c>
      <c r="J34" t="s">
        <v>490</v>
      </c>
    </row>
    <row r="35" spans="1:10" x14ac:dyDescent="0.25">
      <c r="A35" t="s">
        <v>486</v>
      </c>
      <c r="B35" t="s">
        <v>491</v>
      </c>
      <c r="C35" t="str">
        <f t="shared" si="0"/>
        <v>Bries,Sam</v>
      </c>
      <c r="D35" s="44" t="s">
        <v>492</v>
      </c>
      <c r="F35" t="s">
        <v>493</v>
      </c>
      <c r="G35" t="s">
        <v>330</v>
      </c>
      <c r="H35" t="s">
        <v>330</v>
      </c>
      <c r="I35" t="s">
        <v>494</v>
      </c>
      <c r="J35" t="s">
        <v>495</v>
      </c>
    </row>
    <row r="36" spans="1:10" x14ac:dyDescent="0.25">
      <c r="A36" t="s">
        <v>486</v>
      </c>
      <c r="B36" t="s">
        <v>496</v>
      </c>
      <c r="C36" t="str">
        <f t="shared" si="0"/>
        <v>Bries,Silke</v>
      </c>
      <c r="D36" s="44" t="s">
        <v>497</v>
      </c>
      <c r="F36" t="s">
        <v>493</v>
      </c>
      <c r="G36" t="s">
        <v>330</v>
      </c>
      <c r="H36" t="s">
        <v>330</v>
      </c>
      <c r="I36" t="s">
        <v>498</v>
      </c>
      <c r="J36" t="s">
        <v>499</v>
      </c>
    </row>
    <row r="37" spans="1:10" x14ac:dyDescent="0.25">
      <c r="A37" t="s">
        <v>486</v>
      </c>
      <c r="B37" t="s">
        <v>500</v>
      </c>
      <c r="C37" t="str">
        <f t="shared" si="0"/>
        <v>Bries,Vicky</v>
      </c>
      <c r="D37" s="44" t="s">
        <v>501</v>
      </c>
      <c r="F37" t="s">
        <v>502</v>
      </c>
      <c r="G37" t="s">
        <v>330</v>
      </c>
      <c r="H37" t="s">
        <v>386</v>
      </c>
      <c r="I37" t="s">
        <v>503</v>
      </c>
      <c r="J37" t="s">
        <v>504</v>
      </c>
    </row>
    <row r="38" spans="1:10" x14ac:dyDescent="0.25">
      <c r="A38" t="s">
        <v>505</v>
      </c>
      <c r="B38" t="s">
        <v>506</v>
      </c>
      <c r="C38" t="str">
        <f t="shared" si="0"/>
        <v>Brisart,Jonas</v>
      </c>
      <c r="D38" s="44" t="s">
        <v>507</v>
      </c>
      <c r="F38" t="s">
        <v>508</v>
      </c>
      <c r="G38" t="s">
        <v>330</v>
      </c>
      <c r="H38" t="s">
        <v>330</v>
      </c>
      <c r="I38" t="s">
        <v>509</v>
      </c>
      <c r="J38" t="s">
        <v>510</v>
      </c>
    </row>
    <row r="39" spans="1:10" x14ac:dyDescent="0.25">
      <c r="A39" t="s">
        <v>511</v>
      </c>
      <c r="B39" t="s">
        <v>512</v>
      </c>
      <c r="C39" t="str">
        <f t="shared" si="0"/>
        <v>Bronckart,Gaël</v>
      </c>
      <c r="D39" s="44">
        <v>2251847</v>
      </c>
      <c r="F39" t="s">
        <v>513</v>
      </c>
      <c r="G39" t="s">
        <v>336</v>
      </c>
      <c r="H39" t="s">
        <v>337</v>
      </c>
      <c r="I39" t="s">
        <v>514</v>
      </c>
      <c r="J39" t="s">
        <v>515</v>
      </c>
    </row>
    <row r="40" spans="1:10" x14ac:dyDescent="0.25">
      <c r="A40" t="s">
        <v>516</v>
      </c>
      <c r="B40" t="s">
        <v>517</v>
      </c>
      <c r="C40" t="str">
        <f t="shared" si="0"/>
        <v>Brouckmans,Dana</v>
      </c>
      <c r="D40" s="44" t="s">
        <v>518</v>
      </c>
      <c r="F40" t="s">
        <v>519</v>
      </c>
      <c r="G40" t="s">
        <v>330</v>
      </c>
      <c r="H40" t="s">
        <v>353</v>
      </c>
      <c r="I40" t="s">
        <v>520</v>
      </c>
      <c r="J40" t="s">
        <v>521</v>
      </c>
    </row>
    <row r="41" spans="1:10" x14ac:dyDescent="0.25">
      <c r="A41" t="s">
        <v>516</v>
      </c>
      <c r="B41" t="s">
        <v>522</v>
      </c>
      <c r="C41" t="str">
        <f t="shared" si="0"/>
        <v>Brouckmans,Debbie</v>
      </c>
      <c r="D41" s="44" t="s">
        <v>523</v>
      </c>
      <c r="F41" t="s">
        <v>524</v>
      </c>
      <c r="G41" t="s">
        <v>353</v>
      </c>
      <c r="H41" t="s">
        <v>350</v>
      </c>
      <c r="I41" t="s">
        <v>520</v>
      </c>
      <c r="J41" t="s">
        <v>187</v>
      </c>
    </row>
    <row r="42" spans="1:10" x14ac:dyDescent="0.25">
      <c r="A42" t="s">
        <v>516</v>
      </c>
      <c r="B42" t="s">
        <v>525</v>
      </c>
      <c r="C42" t="str">
        <f t="shared" si="0"/>
        <v>Brouckmans,Ralph</v>
      </c>
      <c r="D42" s="44" t="s">
        <v>526</v>
      </c>
      <c r="F42" t="s">
        <v>527</v>
      </c>
      <c r="G42" t="s">
        <v>353</v>
      </c>
      <c r="H42" t="s">
        <v>350</v>
      </c>
      <c r="I42" t="s">
        <v>167</v>
      </c>
      <c r="J42" t="s">
        <v>168</v>
      </c>
    </row>
    <row r="43" spans="1:10" x14ac:dyDescent="0.25">
      <c r="A43" t="s">
        <v>528</v>
      </c>
      <c r="B43" t="s">
        <v>529</v>
      </c>
      <c r="C43" t="str">
        <f t="shared" si="0"/>
        <v>Buffa,Milo</v>
      </c>
      <c r="D43" s="44">
        <v>2251846</v>
      </c>
      <c r="F43" t="s">
        <v>530</v>
      </c>
      <c r="G43" t="s">
        <v>336</v>
      </c>
      <c r="H43" t="s">
        <v>337</v>
      </c>
      <c r="I43" t="s">
        <v>531</v>
      </c>
      <c r="J43" t="s">
        <v>532</v>
      </c>
    </row>
    <row r="44" spans="1:10" x14ac:dyDescent="0.25">
      <c r="A44" t="s">
        <v>533</v>
      </c>
      <c r="B44" t="s">
        <v>534</v>
      </c>
      <c r="C44" t="str">
        <f t="shared" si="0"/>
        <v>Buhendwa,Shania</v>
      </c>
      <c r="D44" s="44">
        <v>2251905</v>
      </c>
      <c r="F44" t="s">
        <v>535</v>
      </c>
      <c r="G44" t="s">
        <v>342</v>
      </c>
      <c r="H44" t="s">
        <v>337</v>
      </c>
      <c r="I44" t="s">
        <v>536</v>
      </c>
      <c r="J44" t="s">
        <v>537</v>
      </c>
    </row>
    <row r="45" spans="1:10" x14ac:dyDescent="0.25">
      <c r="A45" t="s">
        <v>538</v>
      </c>
      <c r="B45" t="s">
        <v>539</v>
      </c>
      <c r="C45" t="str">
        <f t="shared" si="0"/>
        <v>Buntinx,Eva</v>
      </c>
      <c r="D45" s="44">
        <v>2088438</v>
      </c>
      <c r="F45" t="s">
        <v>540</v>
      </c>
      <c r="G45" t="s">
        <v>342</v>
      </c>
      <c r="H45" t="s">
        <v>337</v>
      </c>
      <c r="I45" t="s">
        <v>122</v>
      </c>
      <c r="J45" t="s">
        <v>123</v>
      </c>
    </row>
    <row r="46" spans="1:10" x14ac:dyDescent="0.25">
      <c r="A46" t="s">
        <v>538</v>
      </c>
      <c r="B46" t="s">
        <v>541</v>
      </c>
      <c r="C46" t="str">
        <f t="shared" si="0"/>
        <v>Buntinx,Ruben</v>
      </c>
      <c r="D46" s="44">
        <v>2036309</v>
      </c>
      <c r="F46" t="s">
        <v>542</v>
      </c>
      <c r="G46" t="s">
        <v>330</v>
      </c>
      <c r="H46" t="s">
        <v>330</v>
      </c>
      <c r="I46" t="s">
        <v>122</v>
      </c>
      <c r="J46" t="s">
        <v>123</v>
      </c>
    </row>
    <row r="47" spans="1:10" x14ac:dyDescent="0.25">
      <c r="A47" t="s">
        <v>543</v>
      </c>
      <c r="B47" t="s">
        <v>544</v>
      </c>
      <c r="C47" t="str">
        <f t="shared" si="0"/>
        <v>Cabolet,Joëlle</v>
      </c>
      <c r="D47" s="44">
        <v>2108793</v>
      </c>
      <c r="F47" t="s">
        <v>545</v>
      </c>
      <c r="G47" t="s">
        <v>330</v>
      </c>
      <c r="H47" t="s">
        <v>330</v>
      </c>
      <c r="I47" t="s">
        <v>546</v>
      </c>
      <c r="J47" t="s">
        <v>547</v>
      </c>
    </row>
    <row r="48" spans="1:10" x14ac:dyDescent="0.25">
      <c r="A48" t="s">
        <v>548</v>
      </c>
      <c r="B48" t="s">
        <v>549</v>
      </c>
      <c r="C48" t="str">
        <f t="shared" si="0"/>
        <v>Carolus,Liander</v>
      </c>
      <c r="D48" s="44">
        <v>2251881</v>
      </c>
      <c r="F48" t="s">
        <v>550</v>
      </c>
      <c r="G48" t="s">
        <v>336</v>
      </c>
      <c r="H48" t="s">
        <v>337</v>
      </c>
      <c r="I48" t="s">
        <v>551</v>
      </c>
      <c r="J48" t="s">
        <v>552</v>
      </c>
    </row>
    <row r="49" spans="1:10" x14ac:dyDescent="0.25">
      <c r="A49" t="s">
        <v>553</v>
      </c>
      <c r="B49" t="s">
        <v>554</v>
      </c>
      <c r="C49" t="str">
        <f t="shared" si="0"/>
        <v>Casteleyn,Thibault</v>
      </c>
      <c r="D49" s="44">
        <v>2115462</v>
      </c>
      <c r="F49" t="s">
        <v>555</v>
      </c>
      <c r="G49" t="s">
        <v>330</v>
      </c>
      <c r="H49" t="s">
        <v>330</v>
      </c>
      <c r="I49" t="s">
        <v>556</v>
      </c>
      <c r="J49" t="s">
        <v>557</v>
      </c>
    </row>
    <row r="50" spans="1:10" x14ac:dyDescent="0.25">
      <c r="A50" t="s">
        <v>558</v>
      </c>
      <c r="B50" t="s">
        <v>559</v>
      </c>
      <c r="C50" t="str">
        <f t="shared" si="0"/>
        <v>Casters,David</v>
      </c>
      <c r="D50" s="44">
        <v>2295068</v>
      </c>
      <c r="F50" t="s">
        <v>560</v>
      </c>
      <c r="G50" t="s">
        <v>330</v>
      </c>
      <c r="H50" t="s">
        <v>330</v>
      </c>
      <c r="I50" t="s">
        <v>561</v>
      </c>
      <c r="J50" t="s">
        <v>562</v>
      </c>
    </row>
    <row r="51" spans="1:10" x14ac:dyDescent="0.25">
      <c r="A51" t="s">
        <v>558</v>
      </c>
      <c r="B51" t="s">
        <v>563</v>
      </c>
      <c r="C51" t="str">
        <f t="shared" si="0"/>
        <v>Casters,Elien</v>
      </c>
      <c r="D51" s="44">
        <v>2251877</v>
      </c>
      <c r="F51" t="s">
        <v>564</v>
      </c>
      <c r="G51" t="s">
        <v>336</v>
      </c>
      <c r="H51" t="s">
        <v>337</v>
      </c>
      <c r="I51" t="s">
        <v>565</v>
      </c>
      <c r="J51" t="s">
        <v>566</v>
      </c>
    </row>
    <row r="52" spans="1:10" x14ac:dyDescent="0.25">
      <c r="A52" t="s">
        <v>558</v>
      </c>
      <c r="B52" t="s">
        <v>567</v>
      </c>
      <c r="C52" t="str">
        <f t="shared" si="0"/>
        <v>Casters,Glenn</v>
      </c>
      <c r="D52" s="44" t="s">
        <v>568</v>
      </c>
      <c r="F52" t="s">
        <v>569</v>
      </c>
      <c r="G52" t="s">
        <v>438</v>
      </c>
      <c r="H52" t="s">
        <v>438</v>
      </c>
      <c r="I52" t="s">
        <v>72</v>
      </c>
      <c r="J52" t="s">
        <v>73</v>
      </c>
    </row>
    <row r="53" spans="1:10" x14ac:dyDescent="0.25">
      <c r="A53" t="s">
        <v>558</v>
      </c>
      <c r="B53" t="s">
        <v>570</v>
      </c>
      <c r="C53" t="str">
        <f t="shared" si="0"/>
        <v>Casters,Guy</v>
      </c>
      <c r="D53" s="44" t="s">
        <v>571</v>
      </c>
      <c r="F53" t="s">
        <v>572</v>
      </c>
      <c r="G53" t="s">
        <v>353</v>
      </c>
      <c r="H53" t="s">
        <v>353</v>
      </c>
      <c r="I53" t="s">
        <v>573</v>
      </c>
      <c r="J53" t="s">
        <v>574</v>
      </c>
    </row>
    <row r="54" spans="1:10" x14ac:dyDescent="0.25">
      <c r="A54" t="s">
        <v>558</v>
      </c>
      <c r="B54" t="s">
        <v>575</v>
      </c>
      <c r="C54" t="str">
        <f t="shared" si="0"/>
        <v>Casters,Julie</v>
      </c>
      <c r="D54" s="44">
        <v>2251843</v>
      </c>
      <c r="F54" t="s">
        <v>576</v>
      </c>
      <c r="G54" t="s">
        <v>419</v>
      </c>
      <c r="H54" t="s">
        <v>337</v>
      </c>
      <c r="I54" t="s">
        <v>565</v>
      </c>
      <c r="J54" t="s">
        <v>566</v>
      </c>
    </row>
    <row r="55" spans="1:10" x14ac:dyDescent="0.25">
      <c r="A55" t="s">
        <v>558</v>
      </c>
      <c r="B55" t="s">
        <v>577</v>
      </c>
      <c r="C55" t="str">
        <f t="shared" si="0"/>
        <v>Casters,Samuel</v>
      </c>
      <c r="D55" s="44">
        <v>2291735</v>
      </c>
      <c r="F55" t="s">
        <v>578</v>
      </c>
      <c r="G55" t="s">
        <v>330</v>
      </c>
      <c r="H55" t="s">
        <v>330</v>
      </c>
      <c r="I55" t="s">
        <v>579</v>
      </c>
      <c r="J55" t="s">
        <v>580</v>
      </c>
    </row>
    <row r="56" spans="1:10" x14ac:dyDescent="0.25">
      <c r="A56" t="s">
        <v>581</v>
      </c>
      <c r="B56" t="s">
        <v>582</v>
      </c>
      <c r="C56" t="str">
        <f t="shared" si="0"/>
        <v>Champagne,Olivia</v>
      </c>
      <c r="D56" s="44">
        <v>2251899</v>
      </c>
      <c r="F56" t="s">
        <v>583</v>
      </c>
      <c r="G56" t="s">
        <v>336</v>
      </c>
      <c r="H56" t="s">
        <v>337</v>
      </c>
      <c r="I56" t="s">
        <v>584</v>
      </c>
      <c r="J56" t="s">
        <v>585</v>
      </c>
    </row>
    <row r="57" spans="1:10" x14ac:dyDescent="0.25">
      <c r="A57" t="s">
        <v>586</v>
      </c>
      <c r="B57" t="s">
        <v>432</v>
      </c>
      <c r="C57" t="str">
        <f t="shared" si="0"/>
        <v>Christiaens,Luka</v>
      </c>
      <c r="D57" s="44">
        <v>2264517</v>
      </c>
      <c r="F57" t="s">
        <v>587</v>
      </c>
      <c r="G57" t="s">
        <v>336</v>
      </c>
      <c r="H57" t="s">
        <v>337</v>
      </c>
      <c r="I57" t="s">
        <v>588</v>
      </c>
      <c r="J57" t="s">
        <v>589</v>
      </c>
    </row>
    <row r="58" spans="1:10" x14ac:dyDescent="0.25">
      <c r="A58" t="s">
        <v>586</v>
      </c>
      <c r="B58" t="s">
        <v>590</v>
      </c>
      <c r="C58" t="str">
        <f t="shared" si="0"/>
        <v>Christiaens,Niels</v>
      </c>
      <c r="D58" s="44">
        <v>2066947</v>
      </c>
      <c r="F58" t="s">
        <v>591</v>
      </c>
      <c r="G58" t="s">
        <v>463</v>
      </c>
      <c r="H58" t="s">
        <v>463</v>
      </c>
      <c r="I58" t="s">
        <v>592</v>
      </c>
      <c r="J58" t="s">
        <v>593</v>
      </c>
    </row>
    <row r="59" spans="1:10" x14ac:dyDescent="0.25">
      <c r="A59" t="s">
        <v>594</v>
      </c>
      <c r="B59" t="s">
        <v>595</v>
      </c>
      <c r="C59" t="str">
        <f t="shared" si="0"/>
        <v>Claes,Djordi</v>
      </c>
      <c r="D59" s="44" t="s">
        <v>596</v>
      </c>
      <c r="F59" t="s">
        <v>597</v>
      </c>
      <c r="G59" t="s">
        <v>330</v>
      </c>
      <c r="H59" t="s">
        <v>330</v>
      </c>
      <c r="I59" t="s">
        <v>598</v>
      </c>
      <c r="J59" t="s">
        <v>599</v>
      </c>
    </row>
    <row r="60" spans="1:10" x14ac:dyDescent="0.25">
      <c r="A60" t="s">
        <v>594</v>
      </c>
      <c r="B60" t="s">
        <v>600</v>
      </c>
      <c r="C60" t="str">
        <f t="shared" si="0"/>
        <v>Claes,Flo</v>
      </c>
      <c r="D60" s="44">
        <v>2115467</v>
      </c>
      <c r="F60" t="s">
        <v>601</v>
      </c>
      <c r="G60" t="s">
        <v>330</v>
      </c>
      <c r="H60" t="s">
        <v>330</v>
      </c>
      <c r="I60" t="s">
        <v>602</v>
      </c>
      <c r="J60" t="s">
        <v>99</v>
      </c>
    </row>
    <row r="61" spans="1:10" x14ac:dyDescent="0.25">
      <c r="A61" t="s">
        <v>594</v>
      </c>
      <c r="B61" t="s">
        <v>603</v>
      </c>
      <c r="C61" t="str">
        <f t="shared" si="0"/>
        <v>Claes,Johan</v>
      </c>
      <c r="D61" s="44">
        <v>2056126</v>
      </c>
      <c r="F61" t="s">
        <v>604</v>
      </c>
      <c r="G61" t="s">
        <v>330</v>
      </c>
      <c r="H61" t="s">
        <v>330</v>
      </c>
      <c r="I61" t="s">
        <v>605</v>
      </c>
      <c r="J61" t="s">
        <v>606</v>
      </c>
    </row>
    <row r="62" spans="1:10" x14ac:dyDescent="0.25">
      <c r="A62" t="s">
        <v>594</v>
      </c>
      <c r="B62" t="s">
        <v>607</v>
      </c>
      <c r="C62" t="str">
        <f t="shared" si="0"/>
        <v>Claes,Sterre</v>
      </c>
      <c r="D62" s="44">
        <v>2034802</v>
      </c>
      <c r="F62" t="s">
        <v>608</v>
      </c>
      <c r="G62" t="s">
        <v>463</v>
      </c>
      <c r="H62" t="s">
        <v>463</v>
      </c>
      <c r="I62" t="s">
        <v>602</v>
      </c>
      <c r="J62" t="s">
        <v>99</v>
      </c>
    </row>
    <row r="63" spans="1:10" x14ac:dyDescent="0.25">
      <c r="A63" t="s">
        <v>609</v>
      </c>
      <c r="B63" t="s">
        <v>610</v>
      </c>
      <c r="C63" t="str">
        <f t="shared" si="0"/>
        <v>Claeys,Jozefien</v>
      </c>
      <c r="D63" s="44">
        <v>2125392</v>
      </c>
      <c r="F63" t="s">
        <v>611</v>
      </c>
      <c r="G63" t="s">
        <v>330</v>
      </c>
      <c r="H63" t="s">
        <v>330</v>
      </c>
      <c r="I63" t="s">
        <v>612</v>
      </c>
      <c r="J63" t="s">
        <v>613</v>
      </c>
    </row>
    <row r="64" spans="1:10" x14ac:dyDescent="0.25">
      <c r="A64" t="s">
        <v>614</v>
      </c>
      <c r="B64" t="s">
        <v>615</v>
      </c>
      <c r="C64" t="str">
        <f t="shared" si="0"/>
        <v>Cole,Amélie</v>
      </c>
      <c r="D64" s="44">
        <v>2146600</v>
      </c>
      <c r="F64" t="s">
        <v>616</v>
      </c>
      <c r="G64" t="s">
        <v>342</v>
      </c>
      <c r="H64" t="s">
        <v>337</v>
      </c>
      <c r="I64" t="s">
        <v>617</v>
      </c>
      <c r="J64" t="s">
        <v>618</v>
      </c>
    </row>
    <row r="65" spans="1:10" x14ac:dyDescent="0.25">
      <c r="A65" t="s">
        <v>614</v>
      </c>
      <c r="B65" t="s">
        <v>619</v>
      </c>
      <c r="C65" t="str">
        <f t="shared" si="0"/>
        <v>Cole,Esmée</v>
      </c>
      <c r="D65" s="44">
        <v>2265731</v>
      </c>
      <c r="F65" t="s">
        <v>620</v>
      </c>
      <c r="G65" t="s">
        <v>336</v>
      </c>
      <c r="H65" t="s">
        <v>337</v>
      </c>
      <c r="I65" t="s">
        <v>617</v>
      </c>
      <c r="J65" t="s">
        <v>621</v>
      </c>
    </row>
    <row r="66" spans="1:10" x14ac:dyDescent="0.25">
      <c r="A66" t="s">
        <v>622</v>
      </c>
      <c r="B66" t="s">
        <v>603</v>
      </c>
      <c r="C66" t="str">
        <f t="shared" si="0"/>
        <v>De Vocht,Johan</v>
      </c>
      <c r="D66" s="44" t="s">
        <v>623</v>
      </c>
      <c r="F66" t="s">
        <v>624</v>
      </c>
      <c r="G66" t="s">
        <v>386</v>
      </c>
      <c r="H66" t="s">
        <v>386</v>
      </c>
      <c r="I66" t="s">
        <v>625</v>
      </c>
      <c r="J66" t="s">
        <v>626</v>
      </c>
    </row>
    <row r="67" spans="1:10" x14ac:dyDescent="0.25">
      <c r="A67" t="s">
        <v>627</v>
      </c>
      <c r="B67" t="s">
        <v>628</v>
      </c>
      <c r="C67" t="str">
        <f t="shared" ref="C67:C130" si="1">CONCATENATE(A67,",",B67)</f>
        <v>de Vocht,Nio</v>
      </c>
      <c r="D67" s="44">
        <v>2114287</v>
      </c>
      <c r="F67" t="s">
        <v>629</v>
      </c>
      <c r="G67" t="s">
        <v>342</v>
      </c>
      <c r="H67" t="s">
        <v>337</v>
      </c>
      <c r="I67" t="s">
        <v>630</v>
      </c>
      <c r="J67" t="s">
        <v>631</v>
      </c>
    </row>
    <row r="68" spans="1:10" x14ac:dyDescent="0.25">
      <c r="A68" t="s">
        <v>632</v>
      </c>
      <c r="B68" t="s">
        <v>633</v>
      </c>
      <c r="C68" t="str">
        <f t="shared" si="1"/>
        <v>De Vos,Joeri</v>
      </c>
      <c r="D68" s="44" t="s">
        <v>634</v>
      </c>
      <c r="F68" t="s">
        <v>635</v>
      </c>
      <c r="G68" t="s">
        <v>360</v>
      </c>
      <c r="H68" t="s">
        <v>360</v>
      </c>
      <c r="I68" t="s">
        <v>282</v>
      </c>
      <c r="J68" t="s">
        <v>60</v>
      </c>
    </row>
    <row r="69" spans="1:10" x14ac:dyDescent="0.25">
      <c r="A69" t="s">
        <v>632</v>
      </c>
      <c r="B69" t="s">
        <v>491</v>
      </c>
      <c r="C69" t="str">
        <f t="shared" si="1"/>
        <v>De Vos,Sam</v>
      </c>
      <c r="D69" s="44">
        <v>2106120</v>
      </c>
      <c r="F69" t="s">
        <v>636</v>
      </c>
      <c r="G69" t="s">
        <v>330</v>
      </c>
      <c r="H69" t="s">
        <v>330</v>
      </c>
      <c r="I69" t="s">
        <v>282</v>
      </c>
      <c r="J69" t="s">
        <v>60</v>
      </c>
    </row>
    <row r="70" spans="1:10" x14ac:dyDescent="0.25">
      <c r="A70" t="s">
        <v>637</v>
      </c>
      <c r="B70" t="s">
        <v>638</v>
      </c>
      <c r="C70" t="str">
        <f t="shared" si="1"/>
        <v>Decat,Willy</v>
      </c>
      <c r="D70" s="44" t="s">
        <v>639</v>
      </c>
      <c r="F70" t="s">
        <v>640</v>
      </c>
      <c r="G70" t="s">
        <v>330</v>
      </c>
      <c r="H70" t="s">
        <v>330</v>
      </c>
      <c r="I70" t="s">
        <v>641</v>
      </c>
      <c r="J70" t="s">
        <v>642</v>
      </c>
    </row>
    <row r="71" spans="1:10" x14ac:dyDescent="0.25">
      <c r="A71" t="s">
        <v>643</v>
      </c>
      <c r="B71" t="s">
        <v>539</v>
      </c>
      <c r="C71" t="str">
        <f t="shared" si="1"/>
        <v>Deglinne,Eva</v>
      </c>
      <c r="D71" s="44">
        <v>2095078</v>
      </c>
      <c r="F71" t="s">
        <v>644</v>
      </c>
      <c r="G71" t="s">
        <v>353</v>
      </c>
      <c r="H71" t="s">
        <v>353</v>
      </c>
      <c r="I71" t="s">
        <v>645</v>
      </c>
      <c r="J71" t="s">
        <v>646</v>
      </c>
    </row>
    <row r="72" spans="1:10" x14ac:dyDescent="0.25">
      <c r="A72" t="s">
        <v>643</v>
      </c>
      <c r="B72" t="s">
        <v>647</v>
      </c>
      <c r="C72" t="str">
        <f t="shared" si="1"/>
        <v>Deglinne,Louis</v>
      </c>
      <c r="D72" s="44">
        <v>2251901</v>
      </c>
      <c r="F72" t="s">
        <v>648</v>
      </c>
      <c r="G72" t="s">
        <v>336</v>
      </c>
      <c r="H72" t="s">
        <v>337</v>
      </c>
      <c r="I72" t="s">
        <v>649</v>
      </c>
      <c r="J72" t="s">
        <v>650</v>
      </c>
    </row>
    <row r="73" spans="1:10" x14ac:dyDescent="0.25">
      <c r="A73" t="s">
        <v>651</v>
      </c>
      <c r="B73" t="s">
        <v>652</v>
      </c>
      <c r="C73" t="str">
        <f t="shared" si="1"/>
        <v>Degreef,Dries</v>
      </c>
      <c r="D73" s="44">
        <v>2197475</v>
      </c>
      <c r="F73" t="s">
        <v>653</v>
      </c>
      <c r="G73" t="s">
        <v>330</v>
      </c>
      <c r="H73" t="s">
        <v>330</v>
      </c>
      <c r="I73" t="s">
        <v>654</v>
      </c>
      <c r="J73" t="s">
        <v>655</v>
      </c>
    </row>
    <row r="74" spans="1:10" x14ac:dyDescent="0.25">
      <c r="A74" t="s">
        <v>656</v>
      </c>
      <c r="B74" t="s">
        <v>657</v>
      </c>
      <c r="C74" t="str">
        <f t="shared" si="1"/>
        <v>Delcour,Justine</v>
      </c>
      <c r="D74" s="44">
        <v>2251883</v>
      </c>
      <c r="F74" t="s">
        <v>658</v>
      </c>
      <c r="G74" t="s">
        <v>336</v>
      </c>
      <c r="H74" t="s">
        <v>337</v>
      </c>
      <c r="I74" t="s">
        <v>659</v>
      </c>
      <c r="J74" t="s">
        <v>660</v>
      </c>
    </row>
    <row r="75" spans="1:10" x14ac:dyDescent="0.25">
      <c r="A75" t="s">
        <v>656</v>
      </c>
      <c r="B75" t="s">
        <v>554</v>
      </c>
      <c r="C75" t="str">
        <f t="shared" si="1"/>
        <v>Delcour,Thibault</v>
      </c>
      <c r="D75" s="44">
        <v>2168816</v>
      </c>
      <c r="F75" t="s">
        <v>661</v>
      </c>
      <c r="G75" t="s">
        <v>336</v>
      </c>
      <c r="H75" t="s">
        <v>337</v>
      </c>
      <c r="I75" t="s">
        <v>659</v>
      </c>
      <c r="J75" t="s">
        <v>660</v>
      </c>
    </row>
    <row r="76" spans="1:10" x14ac:dyDescent="0.25">
      <c r="A76" t="s">
        <v>662</v>
      </c>
      <c r="B76" t="s">
        <v>663</v>
      </c>
      <c r="C76" t="str">
        <f t="shared" si="1"/>
        <v>Demolon,Nancy</v>
      </c>
      <c r="D76" s="44" t="s">
        <v>664</v>
      </c>
      <c r="F76" t="s">
        <v>665</v>
      </c>
      <c r="G76" t="s">
        <v>330</v>
      </c>
      <c r="H76" t="s">
        <v>386</v>
      </c>
      <c r="I76" t="s">
        <v>666</v>
      </c>
      <c r="J76" t="s">
        <v>667</v>
      </c>
    </row>
    <row r="77" spans="1:10" x14ac:dyDescent="0.25">
      <c r="A77" t="s">
        <v>668</v>
      </c>
      <c r="B77" t="s">
        <v>669</v>
      </c>
      <c r="C77" t="str">
        <f t="shared" si="1"/>
        <v>Dewaele,Alyssa</v>
      </c>
      <c r="D77" s="44">
        <v>2125431</v>
      </c>
      <c r="F77" t="s">
        <v>670</v>
      </c>
      <c r="G77" t="s">
        <v>342</v>
      </c>
      <c r="H77" t="s">
        <v>337</v>
      </c>
      <c r="I77" t="s">
        <v>671</v>
      </c>
      <c r="J77" t="s">
        <v>672</v>
      </c>
    </row>
    <row r="78" spans="1:10" x14ac:dyDescent="0.25">
      <c r="A78" t="s">
        <v>673</v>
      </c>
      <c r="B78" t="s">
        <v>674</v>
      </c>
      <c r="C78" t="str">
        <f t="shared" si="1"/>
        <v>Dewelf,Yenthe</v>
      </c>
      <c r="D78" s="44">
        <v>2251845</v>
      </c>
      <c r="F78" t="s">
        <v>675</v>
      </c>
      <c r="G78" t="s">
        <v>419</v>
      </c>
      <c r="H78" t="s">
        <v>337</v>
      </c>
    </row>
    <row r="79" spans="1:10" x14ac:dyDescent="0.25">
      <c r="A79" t="s">
        <v>676</v>
      </c>
      <c r="B79" t="s">
        <v>607</v>
      </c>
      <c r="C79" t="str">
        <f t="shared" si="1"/>
        <v>Dewil,Sterre</v>
      </c>
      <c r="D79" s="44">
        <v>2114292</v>
      </c>
      <c r="F79" t="s">
        <v>677</v>
      </c>
      <c r="G79" t="s">
        <v>330</v>
      </c>
      <c r="H79" t="s">
        <v>330</v>
      </c>
      <c r="I79" t="s">
        <v>678</v>
      </c>
      <c r="J79" t="s">
        <v>679</v>
      </c>
    </row>
    <row r="80" spans="1:10" x14ac:dyDescent="0.25">
      <c r="A80" t="s">
        <v>680</v>
      </c>
      <c r="B80" t="s">
        <v>681</v>
      </c>
      <c r="C80" t="str">
        <f t="shared" si="1"/>
        <v>Diepenrykx,Birthe</v>
      </c>
      <c r="D80" s="44">
        <v>2114299</v>
      </c>
      <c r="F80" t="s">
        <v>682</v>
      </c>
      <c r="G80" t="s">
        <v>330</v>
      </c>
      <c r="H80" t="s">
        <v>330</v>
      </c>
      <c r="I80" t="s">
        <v>683</v>
      </c>
      <c r="J80" t="s">
        <v>684</v>
      </c>
    </row>
    <row r="81" spans="1:10" x14ac:dyDescent="0.25">
      <c r="A81" t="s">
        <v>680</v>
      </c>
      <c r="B81" t="s">
        <v>685</v>
      </c>
      <c r="C81" t="str">
        <f t="shared" si="1"/>
        <v>Diepenrykx,Evi</v>
      </c>
      <c r="D81" s="44" t="s">
        <v>686</v>
      </c>
      <c r="F81" t="s">
        <v>687</v>
      </c>
      <c r="G81" t="s">
        <v>688</v>
      </c>
      <c r="H81" t="s">
        <v>688</v>
      </c>
      <c r="I81" t="s">
        <v>689</v>
      </c>
      <c r="J81" t="s">
        <v>690</v>
      </c>
    </row>
    <row r="82" spans="1:10" x14ac:dyDescent="0.25">
      <c r="A82" t="s">
        <v>680</v>
      </c>
      <c r="B82" t="s">
        <v>691</v>
      </c>
      <c r="C82" t="str">
        <f t="shared" si="1"/>
        <v>Diepenrykx,Febe</v>
      </c>
      <c r="D82" s="44">
        <v>2106122</v>
      </c>
      <c r="F82" t="s">
        <v>692</v>
      </c>
      <c r="G82" t="s">
        <v>342</v>
      </c>
      <c r="H82" t="s">
        <v>337</v>
      </c>
      <c r="I82" t="s">
        <v>683</v>
      </c>
      <c r="J82" t="s">
        <v>684</v>
      </c>
    </row>
    <row r="83" spans="1:10" x14ac:dyDescent="0.25">
      <c r="A83" t="s">
        <v>693</v>
      </c>
      <c r="B83" t="s">
        <v>694</v>
      </c>
      <c r="C83" t="str">
        <f t="shared" si="1"/>
        <v>Driesens,Karolien</v>
      </c>
      <c r="D83" s="44" t="s">
        <v>695</v>
      </c>
      <c r="F83" t="s">
        <v>696</v>
      </c>
      <c r="G83" t="s">
        <v>353</v>
      </c>
      <c r="H83" t="s">
        <v>353</v>
      </c>
      <c r="I83" t="s">
        <v>697</v>
      </c>
      <c r="J83" t="s">
        <v>698</v>
      </c>
    </row>
    <row r="84" spans="1:10" x14ac:dyDescent="0.25">
      <c r="A84" t="s">
        <v>699</v>
      </c>
      <c r="B84" t="s">
        <v>700</v>
      </c>
      <c r="C84" t="str">
        <f t="shared" si="1"/>
        <v>Druine,Jean-Pierre</v>
      </c>
      <c r="D84" s="44" t="s">
        <v>701</v>
      </c>
      <c r="F84" t="s">
        <v>702</v>
      </c>
      <c r="G84" t="s">
        <v>330</v>
      </c>
      <c r="H84" t="s">
        <v>330</v>
      </c>
      <c r="I84" t="s">
        <v>703</v>
      </c>
      <c r="J84" t="s">
        <v>704</v>
      </c>
    </row>
    <row r="85" spans="1:10" x14ac:dyDescent="0.25">
      <c r="A85" t="s">
        <v>705</v>
      </c>
      <c r="B85" t="s">
        <v>706</v>
      </c>
      <c r="C85" t="str">
        <f t="shared" si="1"/>
        <v>Dunon,Theo</v>
      </c>
      <c r="D85" s="44" t="s">
        <v>707</v>
      </c>
      <c r="F85" t="s">
        <v>708</v>
      </c>
      <c r="G85" t="s">
        <v>330</v>
      </c>
      <c r="H85" t="s">
        <v>330</v>
      </c>
      <c r="I85" t="s">
        <v>709</v>
      </c>
      <c r="J85" t="s">
        <v>160</v>
      </c>
    </row>
    <row r="86" spans="1:10" x14ac:dyDescent="0.25">
      <c r="A86" t="s">
        <v>710</v>
      </c>
      <c r="B86" t="s">
        <v>711</v>
      </c>
      <c r="C86" t="str">
        <f t="shared" si="1"/>
        <v>Eeckhout,Andy</v>
      </c>
      <c r="D86" s="44">
        <v>2216833</v>
      </c>
      <c r="F86" t="s">
        <v>712</v>
      </c>
      <c r="G86" t="s">
        <v>330</v>
      </c>
      <c r="H86" t="s">
        <v>330</v>
      </c>
      <c r="I86" t="s">
        <v>713</v>
      </c>
      <c r="J86" t="s">
        <v>714</v>
      </c>
    </row>
    <row r="87" spans="1:10" x14ac:dyDescent="0.25">
      <c r="A87" t="s">
        <v>715</v>
      </c>
      <c r="B87" t="s">
        <v>716</v>
      </c>
      <c r="C87" t="str">
        <f t="shared" si="1"/>
        <v>Engels,Inneke</v>
      </c>
      <c r="D87" s="44">
        <v>2181504</v>
      </c>
      <c r="F87" t="s">
        <v>717</v>
      </c>
      <c r="G87" t="s">
        <v>386</v>
      </c>
      <c r="H87" t="s">
        <v>386</v>
      </c>
      <c r="I87" t="s">
        <v>718</v>
      </c>
      <c r="J87" t="s">
        <v>719</v>
      </c>
    </row>
    <row r="88" spans="1:10" x14ac:dyDescent="0.25">
      <c r="A88" t="s">
        <v>720</v>
      </c>
      <c r="B88" t="s">
        <v>721</v>
      </c>
      <c r="C88" t="str">
        <f t="shared" si="1"/>
        <v>Flusu,Céderic</v>
      </c>
      <c r="D88" s="44">
        <v>2129149</v>
      </c>
      <c r="F88" t="s">
        <v>722</v>
      </c>
      <c r="G88" t="s">
        <v>330</v>
      </c>
      <c r="H88" t="s">
        <v>330</v>
      </c>
      <c r="I88" t="s">
        <v>723</v>
      </c>
      <c r="J88" t="s">
        <v>724</v>
      </c>
    </row>
    <row r="89" spans="1:10" x14ac:dyDescent="0.25">
      <c r="A89" t="s">
        <v>725</v>
      </c>
      <c r="B89" t="s">
        <v>691</v>
      </c>
      <c r="C89" t="str">
        <f t="shared" si="1"/>
        <v>Fosse,Febe</v>
      </c>
      <c r="D89" s="44">
        <v>2254380</v>
      </c>
      <c r="F89" t="s">
        <v>726</v>
      </c>
      <c r="G89" t="s">
        <v>336</v>
      </c>
      <c r="H89" t="s">
        <v>337</v>
      </c>
      <c r="I89" t="s">
        <v>727</v>
      </c>
      <c r="J89" t="s">
        <v>728</v>
      </c>
    </row>
    <row r="90" spans="1:10" x14ac:dyDescent="0.25">
      <c r="A90" t="s">
        <v>725</v>
      </c>
      <c r="B90" t="s">
        <v>729</v>
      </c>
      <c r="C90" t="str">
        <f t="shared" si="1"/>
        <v>Fosse,Robbe</v>
      </c>
      <c r="D90" s="44">
        <v>2265745</v>
      </c>
      <c r="F90" t="s">
        <v>730</v>
      </c>
      <c r="G90" t="s">
        <v>419</v>
      </c>
      <c r="H90" t="s">
        <v>337</v>
      </c>
      <c r="I90" t="s">
        <v>727</v>
      </c>
      <c r="J90" t="s">
        <v>728</v>
      </c>
    </row>
    <row r="91" spans="1:10" x14ac:dyDescent="0.25">
      <c r="A91" t="s">
        <v>731</v>
      </c>
      <c r="B91" t="s">
        <v>732</v>
      </c>
      <c r="C91" t="str">
        <f t="shared" si="1"/>
        <v>Francis,Caroline</v>
      </c>
      <c r="D91" s="44" t="s">
        <v>733</v>
      </c>
      <c r="F91" t="s">
        <v>734</v>
      </c>
      <c r="G91" t="s">
        <v>330</v>
      </c>
      <c r="H91" t="s">
        <v>330</v>
      </c>
      <c r="I91" t="s">
        <v>735</v>
      </c>
      <c r="J91" t="s">
        <v>736</v>
      </c>
    </row>
    <row r="92" spans="1:10" x14ac:dyDescent="0.25">
      <c r="A92" t="s">
        <v>737</v>
      </c>
      <c r="B92" t="s">
        <v>559</v>
      </c>
      <c r="C92" t="str">
        <f t="shared" si="1"/>
        <v>Frederickx,David</v>
      </c>
      <c r="D92" s="44" t="s">
        <v>738</v>
      </c>
      <c r="F92" t="s">
        <v>739</v>
      </c>
      <c r="G92" t="s">
        <v>350</v>
      </c>
      <c r="H92" t="s">
        <v>350</v>
      </c>
      <c r="I92" t="s">
        <v>740</v>
      </c>
      <c r="J92" t="s">
        <v>741</v>
      </c>
    </row>
    <row r="93" spans="1:10" x14ac:dyDescent="0.25">
      <c r="A93" t="s">
        <v>742</v>
      </c>
      <c r="B93" t="s">
        <v>743</v>
      </c>
      <c r="C93" t="str">
        <f t="shared" si="1"/>
        <v>Ganne,Yves</v>
      </c>
      <c r="D93" s="44" t="s">
        <v>744</v>
      </c>
      <c r="F93" t="s">
        <v>745</v>
      </c>
      <c r="G93" t="s">
        <v>330</v>
      </c>
      <c r="H93" t="s">
        <v>330</v>
      </c>
      <c r="I93" t="s">
        <v>746</v>
      </c>
      <c r="J93" t="s">
        <v>747</v>
      </c>
    </row>
    <row r="94" spans="1:10" x14ac:dyDescent="0.25">
      <c r="A94" t="s">
        <v>748</v>
      </c>
      <c r="B94" t="s">
        <v>749</v>
      </c>
      <c r="C94" t="str">
        <f t="shared" si="1"/>
        <v>Georis,Axelle</v>
      </c>
      <c r="D94" s="44" t="s">
        <v>750</v>
      </c>
      <c r="F94" t="s">
        <v>751</v>
      </c>
      <c r="G94" t="s">
        <v>330</v>
      </c>
      <c r="H94" t="s">
        <v>330</v>
      </c>
      <c r="I94" t="s">
        <v>752</v>
      </c>
      <c r="J94" t="s">
        <v>753</v>
      </c>
    </row>
    <row r="95" spans="1:10" x14ac:dyDescent="0.25">
      <c r="A95" t="s">
        <v>748</v>
      </c>
      <c r="B95" t="s">
        <v>754</v>
      </c>
      <c r="C95" t="str">
        <f t="shared" si="1"/>
        <v>Georis,Elise</v>
      </c>
      <c r="D95" s="44">
        <v>2264533</v>
      </c>
      <c r="F95" t="s">
        <v>755</v>
      </c>
      <c r="G95" t="s">
        <v>342</v>
      </c>
      <c r="H95" t="s">
        <v>337</v>
      </c>
      <c r="I95" t="s">
        <v>756</v>
      </c>
      <c r="J95" t="s">
        <v>757</v>
      </c>
    </row>
    <row r="96" spans="1:10" x14ac:dyDescent="0.25">
      <c r="A96" t="s">
        <v>748</v>
      </c>
      <c r="B96" t="s">
        <v>758</v>
      </c>
      <c r="C96" t="str">
        <f t="shared" si="1"/>
        <v>Georis,Gaelle</v>
      </c>
      <c r="D96" s="44" t="s">
        <v>759</v>
      </c>
      <c r="F96" t="s">
        <v>760</v>
      </c>
      <c r="G96" t="s">
        <v>761</v>
      </c>
      <c r="H96" t="s">
        <v>761</v>
      </c>
      <c r="I96" t="s">
        <v>762</v>
      </c>
      <c r="J96" t="s">
        <v>763</v>
      </c>
    </row>
    <row r="97" spans="1:10" x14ac:dyDescent="0.25">
      <c r="A97" t="s">
        <v>748</v>
      </c>
      <c r="B97" t="s">
        <v>764</v>
      </c>
      <c r="C97" t="str">
        <f t="shared" si="1"/>
        <v>Georis,Morgane</v>
      </c>
      <c r="D97" s="44">
        <v>2264532</v>
      </c>
      <c r="F97" t="s">
        <v>755</v>
      </c>
      <c r="G97" t="s">
        <v>342</v>
      </c>
      <c r="H97" t="s">
        <v>337</v>
      </c>
      <c r="I97" t="s">
        <v>756</v>
      </c>
      <c r="J97" t="s">
        <v>757</v>
      </c>
    </row>
    <row r="98" spans="1:10" x14ac:dyDescent="0.25">
      <c r="A98" t="s">
        <v>765</v>
      </c>
      <c r="B98" t="s">
        <v>766</v>
      </c>
      <c r="C98" t="str">
        <f t="shared" si="1"/>
        <v>Giebens,Luc</v>
      </c>
      <c r="D98" s="44">
        <v>2100675</v>
      </c>
      <c r="F98" t="s">
        <v>767</v>
      </c>
      <c r="G98" t="s">
        <v>386</v>
      </c>
      <c r="H98" t="s">
        <v>353</v>
      </c>
      <c r="I98" t="s">
        <v>768</v>
      </c>
      <c r="J98" t="s">
        <v>42</v>
      </c>
    </row>
    <row r="99" spans="1:10" x14ac:dyDescent="0.25">
      <c r="A99" t="s">
        <v>769</v>
      </c>
      <c r="B99" t="s">
        <v>770</v>
      </c>
      <c r="C99" t="str">
        <f t="shared" si="1"/>
        <v>Gilen,Christophe</v>
      </c>
      <c r="D99" s="44">
        <v>2170976</v>
      </c>
      <c r="F99" t="s">
        <v>771</v>
      </c>
      <c r="G99" t="s">
        <v>330</v>
      </c>
      <c r="H99" t="s">
        <v>330</v>
      </c>
      <c r="I99" t="s">
        <v>772</v>
      </c>
      <c r="J99" t="s">
        <v>773</v>
      </c>
    </row>
    <row r="100" spans="1:10" x14ac:dyDescent="0.25">
      <c r="A100" t="s">
        <v>774</v>
      </c>
      <c r="B100" t="s">
        <v>775</v>
      </c>
      <c r="C100" t="str">
        <f t="shared" si="1"/>
        <v>Gillet,Jan</v>
      </c>
      <c r="D100" s="44">
        <v>4087256</v>
      </c>
      <c r="F100" t="s">
        <v>776</v>
      </c>
      <c r="G100" t="s">
        <v>330</v>
      </c>
      <c r="H100" t="s">
        <v>330</v>
      </c>
      <c r="I100" t="s">
        <v>777</v>
      </c>
      <c r="J100" t="s">
        <v>778</v>
      </c>
    </row>
    <row r="101" spans="1:10" x14ac:dyDescent="0.25">
      <c r="A101" t="s">
        <v>774</v>
      </c>
      <c r="B101" t="s">
        <v>775</v>
      </c>
      <c r="C101" t="str">
        <f t="shared" si="1"/>
        <v>Gillet,Jan</v>
      </c>
      <c r="D101" s="44">
        <v>2291756</v>
      </c>
      <c r="F101" t="s">
        <v>776</v>
      </c>
      <c r="G101" t="s">
        <v>330</v>
      </c>
      <c r="H101" t="s">
        <v>330</v>
      </c>
      <c r="I101" t="s">
        <v>777</v>
      </c>
      <c r="J101" t="s">
        <v>778</v>
      </c>
    </row>
    <row r="102" spans="1:10" x14ac:dyDescent="0.25">
      <c r="A102" t="s">
        <v>779</v>
      </c>
      <c r="B102" t="s">
        <v>780</v>
      </c>
      <c r="C102" t="str">
        <f t="shared" si="1"/>
        <v>Goffings,Clarisse</v>
      </c>
      <c r="D102" s="44">
        <v>2265729</v>
      </c>
      <c r="F102" t="s">
        <v>781</v>
      </c>
      <c r="G102" t="s">
        <v>336</v>
      </c>
      <c r="H102" t="s">
        <v>337</v>
      </c>
      <c r="I102" t="s">
        <v>782</v>
      </c>
      <c r="J102" t="s">
        <v>783</v>
      </c>
    </row>
    <row r="103" spans="1:10" x14ac:dyDescent="0.25">
      <c r="A103" t="s">
        <v>784</v>
      </c>
      <c r="B103" t="s">
        <v>785</v>
      </c>
      <c r="C103" t="str">
        <f t="shared" si="1"/>
        <v>Goyens,Femke</v>
      </c>
      <c r="D103" s="44" t="s">
        <v>786</v>
      </c>
      <c r="F103" t="s">
        <v>787</v>
      </c>
      <c r="G103" t="s">
        <v>330</v>
      </c>
      <c r="H103" t="s">
        <v>330</v>
      </c>
      <c r="I103" t="s">
        <v>788</v>
      </c>
      <c r="J103" t="s">
        <v>789</v>
      </c>
    </row>
    <row r="104" spans="1:10" x14ac:dyDescent="0.25">
      <c r="A104" t="s">
        <v>790</v>
      </c>
      <c r="B104" t="s">
        <v>791</v>
      </c>
      <c r="C104" t="str">
        <f t="shared" si="1"/>
        <v>Grené,Arne</v>
      </c>
      <c r="D104" s="44">
        <v>2264527</v>
      </c>
      <c r="F104" t="s">
        <v>792</v>
      </c>
      <c r="G104" t="s">
        <v>336</v>
      </c>
      <c r="H104" t="s">
        <v>337</v>
      </c>
      <c r="I104" t="s">
        <v>793</v>
      </c>
      <c r="J104" t="s">
        <v>794</v>
      </c>
    </row>
    <row r="105" spans="1:10" x14ac:dyDescent="0.25">
      <c r="A105" t="s">
        <v>790</v>
      </c>
      <c r="B105" t="s">
        <v>559</v>
      </c>
      <c r="C105" t="str">
        <f t="shared" si="1"/>
        <v>Grené,David</v>
      </c>
      <c r="D105" s="44" t="s">
        <v>795</v>
      </c>
      <c r="F105" t="s">
        <v>796</v>
      </c>
      <c r="G105" t="s">
        <v>330</v>
      </c>
      <c r="H105" t="s">
        <v>330</v>
      </c>
      <c r="I105" t="s">
        <v>797</v>
      </c>
      <c r="J105" t="s">
        <v>798</v>
      </c>
    </row>
    <row r="106" spans="1:10" x14ac:dyDescent="0.25">
      <c r="A106" t="s">
        <v>799</v>
      </c>
      <c r="B106" t="s">
        <v>800</v>
      </c>
      <c r="C106" t="str">
        <f t="shared" si="1"/>
        <v>Guilliams,Koen</v>
      </c>
      <c r="D106" s="44" t="s">
        <v>801</v>
      </c>
      <c r="F106" t="s">
        <v>802</v>
      </c>
      <c r="G106" t="s">
        <v>330</v>
      </c>
      <c r="H106" t="s">
        <v>330</v>
      </c>
      <c r="I106" t="s">
        <v>803</v>
      </c>
      <c r="J106" t="s">
        <v>804</v>
      </c>
    </row>
    <row r="107" spans="1:10" x14ac:dyDescent="0.25">
      <c r="A107" t="s">
        <v>805</v>
      </c>
      <c r="B107" t="s">
        <v>806</v>
      </c>
      <c r="C107" t="str">
        <f t="shared" si="1"/>
        <v>Gysembergt,Ilse</v>
      </c>
      <c r="D107" s="44">
        <v>2034354</v>
      </c>
      <c r="F107" t="s">
        <v>807</v>
      </c>
      <c r="G107" t="s">
        <v>330</v>
      </c>
      <c r="H107" t="s">
        <v>330</v>
      </c>
      <c r="I107" t="s">
        <v>808</v>
      </c>
      <c r="J107" t="s">
        <v>115</v>
      </c>
    </row>
    <row r="108" spans="1:10" x14ac:dyDescent="0.25">
      <c r="A108" t="s">
        <v>809</v>
      </c>
      <c r="B108" t="s">
        <v>694</v>
      </c>
      <c r="C108" t="str">
        <f t="shared" si="1"/>
        <v>Hacour,Karolien</v>
      </c>
      <c r="D108" s="44" t="s">
        <v>810</v>
      </c>
      <c r="F108" t="s">
        <v>811</v>
      </c>
      <c r="G108" t="s">
        <v>391</v>
      </c>
      <c r="H108" t="s">
        <v>391</v>
      </c>
      <c r="I108" t="s">
        <v>812</v>
      </c>
      <c r="J108" t="s">
        <v>813</v>
      </c>
    </row>
    <row r="109" spans="1:10" x14ac:dyDescent="0.25">
      <c r="A109" t="s">
        <v>814</v>
      </c>
      <c r="B109" t="s">
        <v>570</v>
      </c>
      <c r="C109" t="str">
        <f t="shared" si="1"/>
        <v>Haesendonck,Guy</v>
      </c>
      <c r="D109" s="44">
        <v>2199116</v>
      </c>
      <c r="F109" t="s">
        <v>815</v>
      </c>
      <c r="G109" t="s">
        <v>330</v>
      </c>
      <c r="H109" t="s">
        <v>330</v>
      </c>
      <c r="I109" t="s">
        <v>816</v>
      </c>
      <c r="J109" t="s">
        <v>817</v>
      </c>
    </row>
    <row r="110" spans="1:10" x14ac:dyDescent="0.25">
      <c r="A110" t="s">
        <v>814</v>
      </c>
      <c r="B110" t="s">
        <v>818</v>
      </c>
      <c r="C110" t="str">
        <f t="shared" si="1"/>
        <v>Haesendonck,Präben</v>
      </c>
      <c r="D110" s="44">
        <v>2228445</v>
      </c>
      <c r="F110" t="s">
        <v>819</v>
      </c>
      <c r="G110" t="s">
        <v>330</v>
      </c>
      <c r="H110" t="s">
        <v>330</v>
      </c>
      <c r="I110" t="s">
        <v>820</v>
      </c>
      <c r="J110" t="s">
        <v>821</v>
      </c>
    </row>
    <row r="111" spans="1:10" x14ac:dyDescent="0.25">
      <c r="A111" t="s">
        <v>822</v>
      </c>
      <c r="B111" t="s">
        <v>823</v>
      </c>
      <c r="C111" t="str">
        <f t="shared" si="1"/>
        <v>Hallet,Yvan</v>
      </c>
      <c r="D111" s="44" t="s">
        <v>824</v>
      </c>
      <c r="F111" t="s">
        <v>825</v>
      </c>
      <c r="G111" t="s">
        <v>330</v>
      </c>
      <c r="H111" t="s">
        <v>330</v>
      </c>
      <c r="I111" t="s">
        <v>826</v>
      </c>
      <c r="J111" t="s">
        <v>827</v>
      </c>
    </row>
    <row r="112" spans="1:10" x14ac:dyDescent="0.25">
      <c r="A112" t="s">
        <v>828</v>
      </c>
      <c r="B112" t="s">
        <v>357</v>
      </c>
      <c r="C112" t="str">
        <f t="shared" si="1"/>
        <v>Hendrickx,Bart</v>
      </c>
      <c r="D112" s="44" t="s">
        <v>829</v>
      </c>
      <c r="F112" t="s">
        <v>830</v>
      </c>
      <c r="G112" t="s">
        <v>386</v>
      </c>
      <c r="H112" t="s">
        <v>386</v>
      </c>
      <c r="I112" t="s">
        <v>831</v>
      </c>
      <c r="J112" t="s">
        <v>832</v>
      </c>
    </row>
    <row r="113" spans="1:10" x14ac:dyDescent="0.25">
      <c r="A113" t="s">
        <v>833</v>
      </c>
      <c r="B113" t="s">
        <v>834</v>
      </c>
      <c r="C113" t="str">
        <f t="shared" si="1"/>
        <v>Hendrix,Axel</v>
      </c>
      <c r="D113" s="44">
        <v>2066727</v>
      </c>
      <c r="F113" t="s">
        <v>835</v>
      </c>
      <c r="G113" t="s">
        <v>342</v>
      </c>
      <c r="H113" t="s">
        <v>337</v>
      </c>
      <c r="I113" t="s">
        <v>836</v>
      </c>
      <c r="J113" t="s">
        <v>837</v>
      </c>
    </row>
    <row r="114" spans="1:10" x14ac:dyDescent="0.25">
      <c r="A114" t="s">
        <v>833</v>
      </c>
      <c r="B114" t="s">
        <v>838</v>
      </c>
      <c r="C114" t="str">
        <f t="shared" si="1"/>
        <v>Hendrix,Janne</v>
      </c>
      <c r="D114" s="44">
        <v>2020896</v>
      </c>
      <c r="F114" t="s">
        <v>839</v>
      </c>
      <c r="G114" t="s">
        <v>330</v>
      </c>
      <c r="H114" t="s">
        <v>330</v>
      </c>
      <c r="I114" t="s">
        <v>840</v>
      </c>
      <c r="J114" t="s">
        <v>841</v>
      </c>
    </row>
    <row r="115" spans="1:10" x14ac:dyDescent="0.25">
      <c r="A115" t="s">
        <v>833</v>
      </c>
      <c r="B115" t="s">
        <v>842</v>
      </c>
      <c r="C115" t="str">
        <f t="shared" si="1"/>
        <v>Hendrix,Piet</v>
      </c>
      <c r="D115" s="44" t="s">
        <v>843</v>
      </c>
      <c r="F115" t="s">
        <v>844</v>
      </c>
      <c r="G115" t="s">
        <v>386</v>
      </c>
      <c r="H115" t="s">
        <v>386</v>
      </c>
      <c r="I115" t="s">
        <v>845</v>
      </c>
      <c r="J115" t="s">
        <v>169</v>
      </c>
    </row>
    <row r="116" spans="1:10" x14ac:dyDescent="0.25">
      <c r="A116" t="s">
        <v>833</v>
      </c>
      <c r="B116" t="s">
        <v>846</v>
      </c>
      <c r="C116" t="str">
        <f t="shared" si="1"/>
        <v>Hendrix,Stef</v>
      </c>
      <c r="D116" s="44">
        <v>2065711</v>
      </c>
      <c r="F116" t="s">
        <v>847</v>
      </c>
      <c r="G116" t="s">
        <v>330</v>
      </c>
      <c r="H116" t="s">
        <v>330</v>
      </c>
      <c r="I116" t="s">
        <v>836</v>
      </c>
      <c r="J116" t="s">
        <v>848</v>
      </c>
    </row>
    <row r="117" spans="1:10" x14ac:dyDescent="0.25">
      <c r="A117" t="s">
        <v>849</v>
      </c>
      <c r="B117" t="s">
        <v>850</v>
      </c>
      <c r="C117" t="str">
        <f t="shared" si="1"/>
        <v>Hermans,Nathalie</v>
      </c>
      <c r="D117" s="44">
        <v>2037058</v>
      </c>
      <c r="F117" t="s">
        <v>851</v>
      </c>
      <c r="G117" t="s">
        <v>353</v>
      </c>
      <c r="H117" t="s">
        <v>391</v>
      </c>
      <c r="I117" t="s">
        <v>852</v>
      </c>
      <c r="J117" t="s">
        <v>132</v>
      </c>
    </row>
    <row r="118" spans="1:10" x14ac:dyDescent="0.25">
      <c r="A118" t="s">
        <v>853</v>
      </c>
      <c r="B118" t="s">
        <v>854</v>
      </c>
      <c r="C118" t="str">
        <f t="shared" si="1"/>
        <v>Heye,Zita</v>
      </c>
      <c r="D118" s="44">
        <v>2251850</v>
      </c>
      <c r="F118" t="s">
        <v>855</v>
      </c>
      <c r="G118" t="s">
        <v>330</v>
      </c>
      <c r="H118" t="s">
        <v>330</v>
      </c>
      <c r="I118" t="s">
        <v>856</v>
      </c>
      <c r="J118" t="s">
        <v>857</v>
      </c>
    </row>
    <row r="119" spans="1:10" x14ac:dyDescent="0.25">
      <c r="A119" t="s">
        <v>858</v>
      </c>
      <c r="B119" t="s">
        <v>859</v>
      </c>
      <c r="C119" t="str">
        <f t="shared" si="1"/>
        <v>Heylesonne,Yoko</v>
      </c>
      <c r="D119" s="44">
        <v>2245905</v>
      </c>
      <c r="F119" t="s">
        <v>860</v>
      </c>
      <c r="G119" t="s">
        <v>330</v>
      </c>
      <c r="H119" t="s">
        <v>330</v>
      </c>
      <c r="I119" t="s">
        <v>861</v>
      </c>
      <c r="J119" t="s">
        <v>862</v>
      </c>
    </row>
    <row r="120" spans="1:10" x14ac:dyDescent="0.25">
      <c r="A120" t="s">
        <v>863</v>
      </c>
      <c r="B120" t="s">
        <v>864</v>
      </c>
      <c r="C120" t="str">
        <f t="shared" si="1"/>
        <v>Hoebanx,Yolande</v>
      </c>
      <c r="D120" s="44" t="s">
        <v>865</v>
      </c>
      <c r="F120" t="s">
        <v>866</v>
      </c>
      <c r="G120" t="s">
        <v>330</v>
      </c>
      <c r="H120" t="s">
        <v>330</v>
      </c>
      <c r="I120" t="s">
        <v>867</v>
      </c>
      <c r="J120" t="s">
        <v>868</v>
      </c>
    </row>
    <row r="121" spans="1:10" x14ac:dyDescent="0.25">
      <c r="A121" t="s">
        <v>869</v>
      </c>
      <c r="B121" t="s">
        <v>870</v>
      </c>
      <c r="C121" t="str">
        <f t="shared" si="1"/>
        <v>Huygen,Chiel</v>
      </c>
      <c r="D121" s="44">
        <v>2251841</v>
      </c>
      <c r="F121" t="s">
        <v>871</v>
      </c>
      <c r="G121" t="s">
        <v>419</v>
      </c>
      <c r="H121" t="s">
        <v>337</v>
      </c>
      <c r="I121" t="s">
        <v>872</v>
      </c>
      <c r="J121" t="s">
        <v>873</v>
      </c>
    </row>
    <row r="122" spans="1:10" x14ac:dyDescent="0.25">
      <c r="A122" t="s">
        <v>874</v>
      </c>
      <c r="B122" t="s">
        <v>875</v>
      </c>
      <c r="C122" t="str">
        <f t="shared" si="1"/>
        <v>Ieven,Saartje</v>
      </c>
      <c r="D122" s="44" t="s">
        <v>876</v>
      </c>
      <c r="F122" t="s">
        <v>877</v>
      </c>
      <c r="G122" t="s">
        <v>330</v>
      </c>
      <c r="H122" t="s">
        <v>330</v>
      </c>
      <c r="I122" t="s">
        <v>878</v>
      </c>
      <c r="J122" t="s">
        <v>879</v>
      </c>
    </row>
    <row r="123" spans="1:10" x14ac:dyDescent="0.25">
      <c r="A123" t="s">
        <v>880</v>
      </c>
      <c r="B123" t="s">
        <v>881</v>
      </c>
      <c r="C123" t="str">
        <f t="shared" si="1"/>
        <v>Jacobs,Daan</v>
      </c>
      <c r="D123" s="44">
        <v>2251867</v>
      </c>
      <c r="F123" t="s">
        <v>882</v>
      </c>
      <c r="G123" t="s">
        <v>419</v>
      </c>
      <c r="H123" t="s">
        <v>337</v>
      </c>
      <c r="I123" t="s">
        <v>883</v>
      </c>
      <c r="J123" t="s">
        <v>884</v>
      </c>
    </row>
    <row r="124" spans="1:10" x14ac:dyDescent="0.25">
      <c r="A124" t="s">
        <v>885</v>
      </c>
      <c r="B124" t="s">
        <v>806</v>
      </c>
      <c r="C124" t="str">
        <f t="shared" si="1"/>
        <v>Jaspaert,Ilse</v>
      </c>
      <c r="D124" s="44" t="s">
        <v>886</v>
      </c>
      <c r="F124" t="s">
        <v>887</v>
      </c>
      <c r="G124" t="s">
        <v>330</v>
      </c>
      <c r="H124" t="s">
        <v>330</v>
      </c>
      <c r="I124" t="s">
        <v>888</v>
      </c>
      <c r="J124" t="s">
        <v>889</v>
      </c>
    </row>
    <row r="125" spans="1:10" x14ac:dyDescent="0.25">
      <c r="A125" t="s">
        <v>885</v>
      </c>
      <c r="B125" t="s">
        <v>890</v>
      </c>
      <c r="C125" t="str">
        <f t="shared" si="1"/>
        <v>Jaspaert,Tom</v>
      </c>
      <c r="D125" s="44" t="s">
        <v>891</v>
      </c>
      <c r="F125" t="s">
        <v>892</v>
      </c>
      <c r="G125" t="s">
        <v>688</v>
      </c>
      <c r="H125" t="s">
        <v>688</v>
      </c>
      <c r="I125" t="s">
        <v>893</v>
      </c>
      <c r="J125" t="s">
        <v>894</v>
      </c>
    </row>
    <row r="126" spans="1:10" x14ac:dyDescent="0.25">
      <c r="A126" t="s">
        <v>895</v>
      </c>
      <c r="B126" t="s">
        <v>896</v>
      </c>
      <c r="C126" t="str">
        <f t="shared" si="1"/>
        <v>Jossa,Cindy</v>
      </c>
      <c r="D126" s="44">
        <v>2143474</v>
      </c>
      <c r="F126" t="s">
        <v>897</v>
      </c>
      <c r="G126" t="s">
        <v>353</v>
      </c>
      <c r="H126" t="s">
        <v>360</v>
      </c>
      <c r="I126" t="s">
        <v>898</v>
      </c>
      <c r="J126" t="s">
        <v>899</v>
      </c>
    </row>
    <row r="127" spans="1:10" x14ac:dyDescent="0.25">
      <c r="A127" t="s">
        <v>900</v>
      </c>
      <c r="B127" t="s">
        <v>901</v>
      </c>
      <c r="C127" t="str">
        <f t="shared" si="1"/>
        <v>Keijers,Gus</v>
      </c>
      <c r="D127" s="44">
        <v>2250454</v>
      </c>
      <c r="F127" t="s">
        <v>902</v>
      </c>
      <c r="G127" t="s">
        <v>336</v>
      </c>
      <c r="H127" t="s">
        <v>337</v>
      </c>
      <c r="I127" t="s">
        <v>903</v>
      </c>
      <c r="J127" t="s">
        <v>904</v>
      </c>
    </row>
    <row r="128" spans="1:10" x14ac:dyDescent="0.25">
      <c r="A128" t="s">
        <v>905</v>
      </c>
      <c r="B128" t="s">
        <v>906</v>
      </c>
      <c r="C128" t="str">
        <f t="shared" si="1"/>
        <v>Kellers,Sofie</v>
      </c>
      <c r="D128" s="44" t="s">
        <v>907</v>
      </c>
      <c r="F128" t="s">
        <v>908</v>
      </c>
      <c r="G128" t="s">
        <v>330</v>
      </c>
      <c r="H128" t="s">
        <v>330</v>
      </c>
      <c r="I128" t="s">
        <v>909</v>
      </c>
      <c r="J128" t="s">
        <v>910</v>
      </c>
    </row>
    <row r="129" spans="1:10" x14ac:dyDescent="0.25">
      <c r="A129" t="s">
        <v>911</v>
      </c>
      <c r="B129" t="s">
        <v>633</v>
      </c>
      <c r="C129" t="str">
        <f t="shared" si="1"/>
        <v>Knops,Joeri</v>
      </c>
      <c r="D129" s="44">
        <v>2218998</v>
      </c>
      <c r="F129" t="s">
        <v>912</v>
      </c>
      <c r="G129" t="s">
        <v>386</v>
      </c>
      <c r="H129" t="s">
        <v>386</v>
      </c>
      <c r="I129" t="s">
        <v>913</v>
      </c>
      <c r="J129" t="s">
        <v>914</v>
      </c>
    </row>
    <row r="130" spans="1:10" x14ac:dyDescent="0.25">
      <c r="A130" t="s">
        <v>915</v>
      </c>
      <c r="B130" t="s">
        <v>916</v>
      </c>
      <c r="C130" t="str">
        <f t="shared" si="1"/>
        <v>Kustermans,Emilie</v>
      </c>
      <c r="D130" s="44">
        <v>2184218</v>
      </c>
      <c r="F130" t="s">
        <v>917</v>
      </c>
      <c r="G130" t="s">
        <v>336</v>
      </c>
      <c r="H130" t="s">
        <v>337</v>
      </c>
      <c r="I130" t="s">
        <v>918</v>
      </c>
      <c r="J130" t="s">
        <v>919</v>
      </c>
    </row>
    <row r="131" spans="1:10" x14ac:dyDescent="0.25">
      <c r="A131" t="s">
        <v>915</v>
      </c>
      <c r="B131" t="s">
        <v>920</v>
      </c>
      <c r="C131" t="str">
        <f t="shared" ref="C131:C194" si="2">CONCATENATE(A131,",",B131)</f>
        <v>Kustermans,Hannelien</v>
      </c>
      <c r="D131" s="44">
        <v>2184222</v>
      </c>
      <c r="F131" t="s">
        <v>921</v>
      </c>
      <c r="G131" t="s">
        <v>342</v>
      </c>
      <c r="H131" t="s">
        <v>337</v>
      </c>
      <c r="I131" t="s">
        <v>922</v>
      </c>
      <c r="J131" t="s">
        <v>923</v>
      </c>
    </row>
    <row r="132" spans="1:10" x14ac:dyDescent="0.25">
      <c r="A132" t="s">
        <v>924</v>
      </c>
      <c r="B132" t="s">
        <v>925</v>
      </c>
      <c r="C132" t="str">
        <f t="shared" si="2"/>
        <v>Lacroix,Roos</v>
      </c>
      <c r="D132" s="44">
        <v>2130251</v>
      </c>
      <c r="F132" t="s">
        <v>926</v>
      </c>
      <c r="G132" t="s">
        <v>342</v>
      </c>
      <c r="H132" t="s">
        <v>337</v>
      </c>
      <c r="I132" t="s">
        <v>927</v>
      </c>
      <c r="J132" t="s">
        <v>928</v>
      </c>
    </row>
    <row r="133" spans="1:10" x14ac:dyDescent="0.25">
      <c r="A133" t="s">
        <v>929</v>
      </c>
      <c r="B133" t="s">
        <v>930</v>
      </c>
      <c r="C133" t="str">
        <f t="shared" si="2"/>
        <v>Ladangh,Dave</v>
      </c>
      <c r="D133" s="44" t="s">
        <v>931</v>
      </c>
      <c r="F133" t="s">
        <v>932</v>
      </c>
      <c r="G133" t="s">
        <v>330</v>
      </c>
      <c r="H133" t="s">
        <v>330</v>
      </c>
      <c r="J133" t="s">
        <v>933</v>
      </c>
    </row>
    <row r="134" spans="1:10" x14ac:dyDescent="0.25">
      <c r="A134" t="s">
        <v>929</v>
      </c>
      <c r="B134" t="s">
        <v>934</v>
      </c>
      <c r="C134" t="str">
        <f t="shared" si="2"/>
        <v>Ladangh,Rowan</v>
      </c>
      <c r="D134" s="44">
        <v>2130266</v>
      </c>
      <c r="F134" t="s">
        <v>935</v>
      </c>
      <c r="G134" t="s">
        <v>342</v>
      </c>
      <c r="H134" t="s">
        <v>337</v>
      </c>
      <c r="I134" t="s">
        <v>128</v>
      </c>
      <c r="J134" t="s">
        <v>129</v>
      </c>
    </row>
    <row r="135" spans="1:10" x14ac:dyDescent="0.25">
      <c r="A135" t="s">
        <v>936</v>
      </c>
      <c r="B135" t="s">
        <v>896</v>
      </c>
      <c r="C135" t="str">
        <f t="shared" si="2"/>
        <v>Laermans,Cindy</v>
      </c>
      <c r="D135" s="44" t="s">
        <v>937</v>
      </c>
      <c r="F135" t="s">
        <v>938</v>
      </c>
      <c r="G135" t="s">
        <v>463</v>
      </c>
      <c r="H135" t="s">
        <v>463</v>
      </c>
      <c r="I135" t="s">
        <v>128</v>
      </c>
      <c r="J135" t="s">
        <v>129</v>
      </c>
    </row>
    <row r="136" spans="1:10" x14ac:dyDescent="0.25">
      <c r="A136" t="s">
        <v>939</v>
      </c>
      <c r="B136" t="s">
        <v>940</v>
      </c>
      <c r="C136" t="str">
        <f t="shared" si="2"/>
        <v>Ledoux,Filip</v>
      </c>
      <c r="D136" s="44" t="s">
        <v>941</v>
      </c>
      <c r="F136" t="s">
        <v>942</v>
      </c>
      <c r="G136" t="s">
        <v>330</v>
      </c>
      <c r="H136" t="s">
        <v>330</v>
      </c>
      <c r="J136" t="s">
        <v>943</v>
      </c>
    </row>
    <row r="137" spans="1:10" x14ac:dyDescent="0.25">
      <c r="A137" t="s">
        <v>939</v>
      </c>
      <c r="B137" t="s">
        <v>575</v>
      </c>
      <c r="C137" t="str">
        <f t="shared" si="2"/>
        <v>Ledoux,Julie</v>
      </c>
      <c r="D137" s="44">
        <v>2044609</v>
      </c>
      <c r="F137" t="s">
        <v>944</v>
      </c>
      <c r="G137" t="s">
        <v>330</v>
      </c>
      <c r="H137" t="s">
        <v>330</v>
      </c>
      <c r="I137" t="s">
        <v>945</v>
      </c>
      <c r="J137" t="s">
        <v>946</v>
      </c>
    </row>
    <row r="138" spans="1:10" x14ac:dyDescent="0.25">
      <c r="A138" t="s">
        <v>939</v>
      </c>
      <c r="B138" t="s">
        <v>647</v>
      </c>
      <c r="C138" t="str">
        <f t="shared" si="2"/>
        <v>Ledoux,Louis</v>
      </c>
      <c r="D138" s="44">
        <v>2001296</v>
      </c>
      <c r="F138" t="s">
        <v>947</v>
      </c>
      <c r="G138" t="s">
        <v>330</v>
      </c>
      <c r="H138" t="s">
        <v>330</v>
      </c>
      <c r="I138" t="s">
        <v>948</v>
      </c>
      <c r="J138" t="s">
        <v>949</v>
      </c>
    </row>
    <row r="139" spans="1:10" x14ac:dyDescent="0.25">
      <c r="A139" t="s">
        <v>939</v>
      </c>
      <c r="B139" t="s">
        <v>950</v>
      </c>
      <c r="C139" t="str">
        <f t="shared" si="2"/>
        <v>Ledoux,Mathieu</v>
      </c>
      <c r="D139" s="44">
        <v>2037054</v>
      </c>
      <c r="F139" t="s">
        <v>951</v>
      </c>
      <c r="G139" t="s">
        <v>330</v>
      </c>
      <c r="H139" t="s">
        <v>330</v>
      </c>
      <c r="I139" t="s">
        <v>945</v>
      </c>
      <c r="J139" t="s">
        <v>952</v>
      </c>
    </row>
    <row r="140" spans="1:10" x14ac:dyDescent="0.25">
      <c r="A140" t="s">
        <v>953</v>
      </c>
      <c r="B140" t="s">
        <v>954</v>
      </c>
      <c r="C140" t="str">
        <f t="shared" si="2"/>
        <v>Leenknegt,Kjell</v>
      </c>
      <c r="D140" s="44" t="s">
        <v>955</v>
      </c>
      <c r="F140" t="s">
        <v>956</v>
      </c>
      <c r="G140" t="s">
        <v>330</v>
      </c>
      <c r="H140" t="s">
        <v>330</v>
      </c>
      <c r="I140" t="s">
        <v>957</v>
      </c>
      <c r="J140" t="s">
        <v>958</v>
      </c>
    </row>
    <row r="141" spans="1:10" x14ac:dyDescent="0.25">
      <c r="A141" t="s">
        <v>959</v>
      </c>
      <c r="B141" t="s">
        <v>960</v>
      </c>
      <c r="C141" t="str">
        <f t="shared" si="2"/>
        <v>Lefevre,Danny</v>
      </c>
      <c r="D141" s="44" t="s">
        <v>961</v>
      </c>
      <c r="F141" t="s">
        <v>962</v>
      </c>
      <c r="G141" t="s">
        <v>386</v>
      </c>
      <c r="H141" t="s">
        <v>386</v>
      </c>
      <c r="I141" t="s">
        <v>963</v>
      </c>
      <c r="J141" t="s">
        <v>964</v>
      </c>
    </row>
    <row r="142" spans="1:10" x14ac:dyDescent="0.25">
      <c r="A142" t="s">
        <v>959</v>
      </c>
      <c r="B142" t="s">
        <v>965</v>
      </c>
      <c r="C142" t="str">
        <f t="shared" si="2"/>
        <v>Lefevre,Sep</v>
      </c>
      <c r="D142" s="44">
        <v>2168319</v>
      </c>
      <c r="F142" t="s">
        <v>966</v>
      </c>
      <c r="G142" t="s">
        <v>419</v>
      </c>
      <c r="H142" t="s">
        <v>337</v>
      </c>
      <c r="I142" t="s">
        <v>967</v>
      </c>
      <c r="J142" t="s">
        <v>968</v>
      </c>
    </row>
    <row r="143" spans="1:10" x14ac:dyDescent="0.25">
      <c r="A143" t="s">
        <v>969</v>
      </c>
      <c r="B143" t="s">
        <v>970</v>
      </c>
      <c r="C143" t="str">
        <f t="shared" si="2"/>
        <v>Lefèvre,Vik</v>
      </c>
      <c r="D143" s="44">
        <v>2286721</v>
      </c>
      <c r="F143" t="s">
        <v>971</v>
      </c>
      <c r="G143" t="s">
        <v>336</v>
      </c>
      <c r="H143" t="s">
        <v>337</v>
      </c>
      <c r="I143" t="s">
        <v>967</v>
      </c>
      <c r="J143" t="s">
        <v>968</v>
      </c>
    </row>
    <row r="144" spans="1:10" x14ac:dyDescent="0.25">
      <c r="A144" t="s">
        <v>969</v>
      </c>
      <c r="B144" t="s">
        <v>972</v>
      </c>
      <c r="C144" t="str">
        <f t="shared" si="2"/>
        <v>Lefèvre,Ward</v>
      </c>
      <c r="D144" s="44">
        <v>2114312</v>
      </c>
      <c r="F144" t="s">
        <v>973</v>
      </c>
      <c r="G144" t="s">
        <v>330</v>
      </c>
      <c r="H144" t="s">
        <v>330</v>
      </c>
      <c r="I144" t="s">
        <v>967</v>
      </c>
      <c r="J144" t="s">
        <v>968</v>
      </c>
    </row>
    <row r="145" spans="1:10" x14ac:dyDescent="0.25">
      <c r="A145" t="s">
        <v>974</v>
      </c>
      <c r="B145" t="s">
        <v>975</v>
      </c>
      <c r="C145" t="str">
        <f t="shared" si="2"/>
        <v>Lejeune,Lore</v>
      </c>
      <c r="D145" s="44" t="s">
        <v>976</v>
      </c>
      <c r="F145" t="s">
        <v>977</v>
      </c>
      <c r="G145" t="s">
        <v>330</v>
      </c>
      <c r="H145" t="s">
        <v>330</v>
      </c>
      <c r="I145" t="s">
        <v>978</v>
      </c>
      <c r="J145" t="s">
        <v>979</v>
      </c>
    </row>
    <row r="146" spans="1:10" x14ac:dyDescent="0.25">
      <c r="A146" t="s">
        <v>980</v>
      </c>
      <c r="B146" t="s">
        <v>436</v>
      </c>
      <c r="C146" t="str">
        <f t="shared" si="2"/>
        <v>Lelièvre,Matthias</v>
      </c>
      <c r="D146" s="44">
        <v>2177205</v>
      </c>
      <c r="F146" t="s">
        <v>981</v>
      </c>
      <c r="G146" t="s">
        <v>419</v>
      </c>
      <c r="H146" t="s">
        <v>337</v>
      </c>
      <c r="I146" t="s">
        <v>982</v>
      </c>
      <c r="J146" t="s">
        <v>899</v>
      </c>
    </row>
    <row r="147" spans="1:10" x14ac:dyDescent="0.25">
      <c r="A147" t="s">
        <v>983</v>
      </c>
      <c r="B147" t="s">
        <v>984</v>
      </c>
      <c r="C147" t="str">
        <f t="shared" si="2"/>
        <v>Lemiere,Amelie</v>
      </c>
      <c r="D147" s="44">
        <v>2086586</v>
      </c>
      <c r="F147" t="s">
        <v>985</v>
      </c>
      <c r="G147" t="s">
        <v>330</v>
      </c>
      <c r="H147" t="s">
        <v>330</v>
      </c>
      <c r="I147" t="s">
        <v>986</v>
      </c>
      <c r="J147" t="s">
        <v>987</v>
      </c>
    </row>
    <row r="148" spans="1:10" x14ac:dyDescent="0.25">
      <c r="A148" t="s">
        <v>983</v>
      </c>
      <c r="B148" t="s">
        <v>988</v>
      </c>
      <c r="C148" t="str">
        <f t="shared" si="2"/>
        <v>Lemiere,Jurgen</v>
      </c>
      <c r="D148" s="44">
        <v>2263299</v>
      </c>
      <c r="F148" t="s">
        <v>989</v>
      </c>
      <c r="G148" t="s">
        <v>330</v>
      </c>
      <c r="H148" t="s">
        <v>330</v>
      </c>
      <c r="I148" t="s">
        <v>990</v>
      </c>
      <c r="J148" t="s">
        <v>987</v>
      </c>
    </row>
    <row r="149" spans="1:10" x14ac:dyDescent="0.25">
      <c r="A149" t="s">
        <v>991</v>
      </c>
      <c r="B149" t="s">
        <v>992</v>
      </c>
      <c r="C149" t="str">
        <f t="shared" si="2"/>
        <v>Lemmens,Julie-Louise</v>
      </c>
      <c r="D149" s="44">
        <v>2264523</v>
      </c>
      <c r="F149" t="s">
        <v>993</v>
      </c>
      <c r="G149" t="s">
        <v>419</v>
      </c>
      <c r="H149" t="s">
        <v>337</v>
      </c>
      <c r="I149" t="s">
        <v>994</v>
      </c>
      <c r="J149" t="s">
        <v>995</v>
      </c>
    </row>
    <row r="150" spans="1:10" x14ac:dyDescent="0.25">
      <c r="A150" t="s">
        <v>991</v>
      </c>
      <c r="B150" t="s">
        <v>996</v>
      </c>
      <c r="C150" t="str">
        <f t="shared" si="2"/>
        <v>Lemmens,Louis-Maxime</v>
      </c>
      <c r="D150" s="44">
        <v>2264521</v>
      </c>
      <c r="F150" t="s">
        <v>997</v>
      </c>
      <c r="G150" t="s">
        <v>336</v>
      </c>
      <c r="H150" t="s">
        <v>337</v>
      </c>
      <c r="I150" t="s">
        <v>994</v>
      </c>
      <c r="J150" t="s">
        <v>995</v>
      </c>
    </row>
    <row r="151" spans="1:10" x14ac:dyDescent="0.25">
      <c r="A151" t="s">
        <v>998</v>
      </c>
      <c r="B151" t="s">
        <v>970</v>
      </c>
      <c r="C151" t="str">
        <f t="shared" si="2"/>
        <v>L'Homme,Vik</v>
      </c>
      <c r="D151" s="44">
        <v>2125480</v>
      </c>
      <c r="F151" t="s">
        <v>999</v>
      </c>
      <c r="G151" t="s">
        <v>330</v>
      </c>
      <c r="H151" t="s">
        <v>330</v>
      </c>
      <c r="I151" t="s">
        <v>1000</v>
      </c>
      <c r="J151" t="s">
        <v>1001</v>
      </c>
    </row>
    <row r="152" spans="1:10" x14ac:dyDescent="0.25">
      <c r="A152" t="s">
        <v>1002</v>
      </c>
      <c r="B152" t="s">
        <v>1003</v>
      </c>
      <c r="C152" t="str">
        <f t="shared" si="2"/>
        <v>Lindebrings,Lorien</v>
      </c>
      <c r="D152" s="44">
        <v>2251872</v>
      </c>
      <c r="F152" t="s">
        <v>1004</v>
      </c>
      <c r="G152" t="s">
        <v>336</v>
      </c>
      <c r="H152" t="s">
        <v>337</v>
      </c>
      <c r="I152" t="s">
        <v>1005</v>
      </c>
      <c r="J152" t="s">
        <v>1006</v>
      </c>
    </row>
    <row r="153" spans="1:10" x14ac:dyDescent="0.25">
      <c r="A153" t="s">
        <v>1002</v>
      </c>
      <c r="B153" t="s">
        <v>1007</v>
      </c>
      <c r="C153" t="str">
        <f t="shared" si="2"/>
        <v>Lindebrings,Rens</v>
      </c>
      <c r="D153" s="44">
        <v>2251875</v>
      </c>
      <c r="F153" t="s">
        <v>1008</v>
      </c>
      <c r="G153" t="s">
        <v>336</v>
      </c>
      <c r="H153" t="s">
        <v>337</v>
      </c>
      <c r="I153" t="s">
        <v>1005</v>
      </c>
      <c r="J153" t="s">
        <v>1006</v>
      </c>
    </row>
    <row r="154" spans="1:10" x14ac:dyDescent="0.25">
      <c r="A154" t="s">
        <v>1009</v>
      </c>
      <c r="B154" t="s">
        <v>1010</v>
      </c>
      <c r="C154" t="str">
        <f t="shared" si="2"/>
        <v>Lingier,Rita</v>
      </c>
      <c r="D154" s="44" t="s">
        <v>1011</v>
      </c>
      <c r="F154" t="s">
        <v>1012</v>
      </c>
      <c r="G154" t="s">
        <v>330</v>
      </c>
      <c r="H154" t="s">
        <v>330</v>
      </c>
      <c r="I154" t="s">
        <v>1013</v>
      </c>
      <c r="J154" t="s">
        <v>1014</v>
      </c>
    </row>
    <row r="155" spans="1:10" x14ac:dyDescent="0.25">
      <c r="A155" t="s">
        <v>1015</v>
      </c>
      <c r="B155" t="s">
        <v>1016</v>
      </c>
      <c r="C155" t="str">
        <f t="shared" si="2"/>
        <v>Loots,Corry</v>
      </c>
      <c r="D155" s="44" t="s">
        <v>1017</v>
      </c>
      <c r="F155" t="s">
        <v>1018</v>
      </c>
      <c r="G155" t="s">
        <v>330</v>
      </c>
      <c r="H155" t="s">
        <v>330</v>
      </c>
    </row>
    <row r="156" spans="1:10" x14ac:dyDescent="0.25">
      <c r="A156" t="s">
        <v>1019</v>
      </c>
      <c r="B156" t="s">
        <v>1020</v>
      </c>
      <c r="C156" t="str">
        <f t="shared" si="2"/>
        <v>Lorquin,Dany</v>
      </c>
      <c r="D156" s="44" t="s">
        <v>1021</v>
      </c>
      <c r="F156" t="s">
        <v>708</v>
      </c>
      <c r="G156" t="s">
        <v>330</v>
      </c>
      <c r="H156" t="s">
        <v>330</v>
      </c>
      <c r="I156" t="s">
        <v>1022</v>
      </c>
      <c r="J156" t="s">
        <v>1023</v>
      </c>
    </row>
    <row r="157" spans="1:10" x14ac:dyDescent="0.25">
      <c r="A157" t="s">
        <v>1024</v>
      </c>
      <c r="B157" t="s">
        <v>1025</v>
      </c>
      <c r="C157" t="str">
        <f t="shared" si="2"/>
        <v>Loyaerts,Carla</v>
      </c>
      <c r="D157" s="44" t="s">
        <v>1026</v>
      </c>
      <c r="F157" t="s">
        <v>1027</v>
      </c>
      <c r="G157" t="s">
        <v>330</v>
      </c>
      <c r="H157" t="s">
        <v>330</v>
      </c>
      <c r="I157" t="s">
        <v>1028</v>
      </c>
      <c r="J157" t="s">
        <v>1029</v>
      </c>
    </row>
    <row r="158" spans="1:10" x14ac:dyDescent="0.25">
      <c r="A158" t="s">
        <v>1030</v>
      </c>
      <c r="B158" t="s">
        <v>1031</v>
      </c>
      <c r="C158" t="str">
        <f t="shared" si="2"/>
        <v>Lux,Bente</v>
      </c>
      <c r="D158" s="44">
        <v>2022439</v>
      </c>
      <c r="F158" t="s">
        <v>1032</v>
      </c>
      <c r="G158" t="s">
        <v>386</v>
      </c>
      <c r="H158" t="s">
        <v>386</v>
      </c>
      <c r="I158" t="s">
        <v>1033</v>
      </c>
      <c r="J158" t="s">
        <v>1034</v>
      </c>
    </row>
    <row r="159" spans="1:10" x14ac:dyDescent="0.25">
      <c r="A159" t="s">
        <v>1030</v>
      </c>
      <c r="B159" t="s">
        <v>1035</v>
      </c>
      <c r="C159" t="str">
        <f t="shared" si="2"/>
        <v>Lux,Jeroen</v>
      </c>
      <c r="D159" s="44" t="s">
        <v>1036</v>
      </c>
      <c r="F159" t="s">
        <v>1037</v>
      </c>
      <c r="G159" t="s">
        <v>391</v>
      </c>
      <c r="H159" t="s">
        <v>391</v>
      </c>
      <c r="I159" t="s">
        <v>1038</v>
      </c>
      <c r="J159" t="s">
        <v>1039</v>
      </c>
    </row>
    <row r="160" spans="1:10" x14ac:dyDescent="0.25">
      <c r="A160" t="s">
        <v>1030</v>
      </c>
      <c r="B160" t="s">
        <v>1040</v>
      </c>
      <c r="C160" t="str">
        <f t="shared" si="2"/>
        <v>Lux,Joost</v>
      </c>
      <c r="D160" s="44" t="s">
        <v>1041</v>
      </c>
      <c r="F160" t="s">
        <v>1042</v>
      </c>
      <c r="G160" t="s">
        <v>330</v>
      </c>
      <c r="H160" t="s">
        <v>330</v>
      </c>
      <c r="I160" t="s">
        <v>1043</v>
      </c>
      <c r="J160" t="s">
        <v>1044</v>
      </c>
    </row>
    <row r="161" spans="1:10" x14ac:dyDescent="0.25">
      <c r="A161" t="s">
        <v>1045</v>
      </c>
      <c r="B161" t="s">
        <v>1046</v>
      </c>
      <c r="C161" t="str">
        <f t="shared" si="2"/>
        <v>Maes,Nirmala</v>
      </c>
      <c r="D161" s="44" t="s">
        <v>1047</v>
      </c>
      <c r="F161" t="s">
        <v>1048</v>
      </c>
      <c r="G161" t="s">
        <v>439</v>
      </c>
      <c r="H161" t="s">
        <v>439</v>
      </c>
      <c r="I161" t="s">
        <v>1049</v>
      </c>
      <c r="J161" t="s">
        <v>1050</v>
      </c>
    </row>
    <row r="162" spans="1:10" x14ac:dyDescent="0.25">
      <c r="A162" t="s">
        <v>1051</v>
      </c>
      <c r="B162" t="s">
        <v>1052</v>
      </c>
      <c r="C162" t="str">
        <f t="shared" si="2"/>
        <v>Mainil,Laurence</v>
      </c>
      <c r="D162" s="44">
        <v>2256002</v>
      </c>
      <c r="F162" t="s">
        <v>1053</v>
      </c>
      <c r="G162" t="s">
        <v>330</v>
      </c>
      <c r="H162" t="s">
        <v>330</v>
      </c>
      <c r="I162" t="s">
        <v>1054</v>
      </c>
      <c r="J162" t="s">
        <v>1055</v>
      </c>
    </row>
    <row r="163" spans="1:10" x14ac:dyDescent="0.25">
      <c r="A163" t="s">
        <v>1056</v>
      </c>
      <c r="B163" t="s">
        <v>1057</v>
      </c>
      <c r="C163" t="str">
        <f t="shared" si="2"/>
        <v>Malcorps,Herve</v>
      </c>
      <c r="D163" s="44">
        <v>2112366</v>
      </c>
      <c r="F163" t="s">
        <v>1058</v>
      </c>
      <c r="G163" t="s">
        <v>330</v>
      </c>
      <c r="H163" t="s">
        <v>330</v>
      </c>
      <c r="I163" t="s">
        <v>1059</v>
      </c>
      <c r="J163" t="s">
        <v>1060</v>
      </c>
    </row>
    <row r="164" spans="1:10" x14ac:dyDescent="0.25">
      <c r="A164" t="s">
        <v>1061</v>
      </c>
      <c r="B164" t="s">
        <v>1062</v>
      </c>
      <c r="C164" t="str">
        <f t="shared" si="2"/>
        <v>Massa,Simon</v>
      </c>
      <c r="D164" s="44">
        <v>2252674</v>
      </c>
      <c r="F164" t="s">
        <v>1063</v>
      </c>
      <c r="G164" t="s">
        <v>330</v>
      </c>
      <c r="H164" t="s">
        <v>330</v>
      </c>
      <c r="I164" t="s">
        <v>1064</v>
      </c>
      <c r="J164" t="s">
        <v>1065</v>
      </c>
    </row>
    <row r="165" spans="1:10" x14ac:dyDescent="0.25">
      <c r="A165" t="s">
        <v>1066</v>
      </c>
      <c r="B165" t="s">
        <v>1067</v>
      </c>
      <c r="C165" t="str">
        <f t="shared" si="2"/>
        <v>Mathijs,Jacques</v>
      </c>
      <c r="D165" s="44" t="s">
        <v>1068</v>
      </c>
      <c r="F165" t="s">
        <v>1069</v>
      </c>
      <c r="G165" t="s">
        <v>330</v>
      </c>
      <c r="H165" t="s">
        <v>330</v>
      </c>
      <c r="I165" t="s">
        <v>1070</v>
      </c>
      <c r="J165" t="s">
        <v>1071</v>
      </c>
    </row>
    <row r="166" spans="1:10" x14ac:dyDescent="0.25">
      <c r="A166" t="s">
        <v>1072</v>
      </c>
      <c r="B166" t="s">
        <v>1073</v>
      </c>
      <c r="C166" t="str">
        <f t="shared" si="2"/>
        <v>Matterne,Mirthe</v>
      </c>
      <c r="D166" s="44">
        <v>2251853</v>
      </c>
      <c r="F166" t="s">
        <v>1074</v>
      </c>
      <c r="G166" t="s">
        <v>330</v>
      </c>
      <c r="H166" t="s">
        <v>330</v>
      </c>
      <c r="I166" t="s">
        <v>1075</v>
      </c>
      <c r="J166" t="s">
        <v>1076</v>
      </c>
    </row>
    <row r="167" spans="1:10" x14ac:dyDescent="0.25">
      <c r="A167" t="s">
        <v>1077</v>
      </c>
      <c r="B167" t="s">
        <v>1078</v>
      </c>
      <c r="C167" t="str">
        <f t="shared" si="2"/>
        <v>Medart,Eline</v>
      </c>
      <c r="D167" s="44">
        <v>2095742</v>
      </c>
      <c r="F167" t="s">
        <v>1079</v>
      </c>
      <c r="G167" t="s">
        <v>330</v>
      </c>
      <c r="H167" t="s">
        <v>330</v>
      </c>
      <c r="I167" t="s">
        <v>812</v>
      </c>
      <c r="J167" t="s">
        <v>813</v>
      </c>
    </row>
    <row r="168" spans="1:10" x14ac:dyDescent="0.25">
      <c r="A168" t="s">
        <v>1077</v>
      </c>
      <c r="B168" t="s">
        <v>506</v>
      </c>
      <c r="C168" t="str">
        <f t="shared" si="2"/>
        <v>Medart,Jonas</v>
      </c>
      <c r="D168" s="44">
        <v>2120009</v>
      </c>
      <c r="F168" t="s">
        <v>1080</v>
      </c>
      <c r="G168" t="s">
        <v>342</v>
      </c>
      <c r="H168" t="s">
        <v>337</v>
      </c>
      <c r="I168" t="s">
        <v>812</v>
      </c>
      <c r="J168" t="s">
        <v>813</v>
      </c>
    </row>
    <row r="169" spans="1:10" x14ac:dyDescent="0.25">
      <c r="A169" t="s">
        <v>1081</v>
      </c>
      <c r="B169" t="s">
        <v>1082</v>
      </c>
      <c r="C169" t="str">
        <f t="shared" si="2"/>
        <v>Meeuwens,Floor</v>
      </c>
      <c r="D169" s="44">
        <v>2095743</v>
      </c>
      <c r="F169" t="s">
        <v>1083</v>
      </c>
      <c r="G169" t="s">
        <v>1084</v>
      </c>
      <c r="H169" t="s">
        <v>350</v>
      </c>
      <c r="I169" t="s">
        <v>1085</v>
      </c>
      <c r="J169" t="s">
        <v>690</v>
      </c>
    </row>
    <row r="170" spans="1:10" x14ac:dyDescent="0.25">
      <c r="A170" t="s">
        <v>1081</v>
      </c>
      <c r="B170" t="s">
        <v>1086</v>
      </c>
      <c r="C170" t="str">
        <f t="shared" si="2"/>
        <v>Meeuwens,Ronny</v>
      </c>
      <c r="D170" s="44" t="s">
        <v>1087</v>
      </c>
      <c r="F170" t="s">
        <v>1088</v>
      </c>
      <c r="G170" t="s">
        <v>330</v>
      </c>
      <c r="H170" t="s">
        <v>360</v>
      </c>
      <c r="I170" t="s">
        <v>1089</v>
      </c>
      <c r="J170" t="s">
        <v>1090</v>
      </c>
    </row>
    <row r="171" spans="1:10" x14ac:dyDescent="0.25">
      <c r="A171" t="s">
        <v>1091</v>
      </c>
      <c r="B171" t="s">
        <v>603</v>
      </c>
      <c r="C171" t="str">
        <f t="shared" si="2"/>
        <v>Menten,Johan</v>
      </c>
      <c r="D171" s="44">
        <v>4099472</v>
      </c>
      <c r="F171" t="s">
        <v>1092</v>
      </c>
      <c r="G171" t="s">
        <v>330</v>
      </c>
      <c r="H171" t="s">
        <v>330</v>
      </c>
      <c r="I171" t="s">
        <v>1093</v>
      </c>
      <c r="J171" t="s">
        <v>1094</v>
      </c>
    </row>
    <row r="172" spans="1:10" x14ac:dyDescent="0.25">
      <c r="A172" t="s">
        <v>1091</v>
      </c>
      <c r="B172" t="s">
        <v>603</v>
      </c>
      <c r="C172" t="str">
        <f t="shared" si="2"/>
        <v>Menten,Johan</v>
      </c>
      <c r="D172" s="44">
        <v>2292129</v>
      </c>
      <c r="F172" t="s">
        <v>1092</v>
      </c>
      <c r="G172" t="s">
        <v>330</v>
      </c>
      <c r="H172" t="s">
        <v>330</v>
      </c>
      <c r="I172" t="s">
        <v>1093</v>
      </c>
      <c r="J172" t="s">
        <v>1095</v>
      </c>
    </row>
    <row r="173" spans="1:10" x14ac:dyDescent="0.25">
      <c r="A173" t="s">
        <v>1096</v>
      </c>
      <c r="B173" t="s">
        <v>1097</v>
      </c>
      <c r="C173" t="str">
        <f t="shared" si="2"/>
        <v>Michaux,Linda</v>
      </c>
      <c r="D173" s="44" t="s">
        <v>1098</v>
      </c>
      <c r="F173" t="s">
        <v>1099</v>
      </c>
      <c r="G173" t="s">
        <v>330</v>
      </c>
      <c r="H173" t="s">
        <v>330</v>
      </c>
      <c r="I173" t="s">
        <v>1100</v>
      </c>
      <c r="J173" t="s">
        <v>1101</v>
      </c>
    </row>
    <row r="174" spans="1:10" x14ac:dyDescent="0.25">
      <c r="A174" t="s">
        <v>1102</v>
      </c>
      <c r="B174" t="s">
        <v>1103</v>
      </c>
      <c r="C174" t="str">
        <f t="shared" si="2"/>
        <v>Mievis,Bram</v>
      </c>
      <c r="D174" s="44" t="s">
        <v>1104</v>
      </c>
      <c r="F174" t="s">
        <v>1105</v>
      </c>
      <c r="G174" t="s">
        <v>330</v>
      </c>
      <c r="H174" t="s">
        <v>330</v>
      </c>
      <c r="I174" t="s">
        <v>1106</v>
      </c>
      <c r="J174" t="s">
        <v>1107</v>
      </c>
    </row>
    <row r="175" spans="1:10" x14ac:dyDescent="0.25">
      <c r="A175" t="s">
        <v>1102</v>
      </c>
      <c r="B175" t="s">
        <v>1108</v>
      </c>
      <c r="C175" t="str">
        <f t="shared" si="2"/>
        <v>Mievis,Georges</v>
      </c>
      <c r="D175" s="44" t="s">
        <v>1109</v>
      </c>
      <c r="F175" t="s">
        <v>1110</v>
      </c>
      <c r="G175" t="s">
        <v>330</v>
      </c>
      <c r="H175" t="s">
        <v>330</v>
      </c>
      <c r="I175" t="s">
        <v>1111</v>
      </c>
      <c r="J175" t="s">
        <v>1112</v>
      </c>
    </row>
    <row r="176" spans="1:10" x14ac:dyDescent="0.25">
      <c r="A176" t="s">
        <v>1113</v>
      </c>
      <c r="B176" t="s">
        <v>988</v>
      </c>
      <c r="C176" t="str">
        <f t="shared" si="2"/>
        <v>Mignolet,Jurgen</v>
      </c>
      <c r="D176" s="44" t="s">
        <v>1114</v>
      </c>
      <c r="F176" t="s">
        <v>1115</v>
      </c>
      <c r="G176" t="s">
        <v>1116</v>
      </c>
      <c r="H176" t="s">
        <v>1116</v>
      </c>
      <c r="I176" t="s">
        <v>1117</v>
      </c>
      <c r="J176" t="s">
        <v>1118</v>
      </c>
    </row>
    <row r="177" spans="1:10" x14ac:dyDescent="0.25">
      <c r="A177" t="s">
        <v>1119</v>
      </c>
      <c r="B177" t="s">
        <v>694</v>
      </c>
      <c r="C177" t="str">
        <f t="shared" si="2"/>
        <v>Moens,Karolien</v>
      </c>
      <c r="D177" s="44">
        <v>2292197</v>
      </c>
      <c r="F177" t="s">
        <v>1120</v>
      </c>
      <c r="G177" t="s">
        <v>330</v>
      </c>
      <c r="H177" t="s">
        <v>330</v>
      </c>
      <c r="I177" t="s">
        <v>565</v>
      </c>
      <c r="J177" t="s">
        <v>566</v>
      </c>
    </row>
    <row r="178" spans="1:10" x14ac:dyDescent="0.25">
      <c r="A178" t="s">
        <v>1121</v>
      </c>
      <c r="B178" t="s">
        <v>638</v>
      </c>
      <c r="C178" t="str">
        <f t="shared" si="2"/>
        <v>Mondelaers,Willy</v>
      </c>
      <c r="D178" s="44" t="s">
        <v>1122</v>
      </c>
      <c r="F178" t="s">
        <v>1123</v>
      </c>
      <c r="G178" t="s">
        <v>330</v>
      </c>
      <c r="H178" t="s">
        <v>330</v>
      </c>
      <c r="I178" t="s">
        <v>1124</v>
      </c>
      <c r="J178" t="s">
        <v>1125</v>
      </c>
    </row>
    <row r="179" spans="1:10" x14ac:dyDescent="0.25">
      <c r="A179" t="s">
        <v>1126</v>
      </c>
      <c r="B179" t="s">
        <v>1127</v>
      </c>
      <c r="C179" t="str">
        <f t="shared" si="2"/>
        <v>Moors,Tristan</v>
      </c>
      <c r="D179" s="44">
        <v>2177206</v>
      </c>
      <c r="F179" t="s">
        <v>1128</v>
      </c>
      <c r="G179" t="s">
        <v>330</v>
      </c>
      <c r="H179" t="s">
        <v>330</v>
      </c>
      <c r="I179" t="s">
        <v>1129</v>
      </c>
      <c r="J179" t="s">
        <v>1130</v>
      </c>
    </row>
    <row r="180" spans="1:10" x14ac:dyDescent="0.25">
      <c r="A180" t="s">
        <v>1131</v>
      </c>
      <c r="B180" t="s">
        <v>850</v>
      </c>
      <c r="C180" t="str">
        <f t="shared" si="2"/>
        <v>Moyaerts,Nathalie</v>
      </c>
      <c r="D180" s="44">
        <v>2198619</v>
      </c>
      <c r="F180" t="s">
        <v>1132</v>
      </c>
      <c r="G180" t="s">
        <v>330</v>
      </c>
      <c r="H180" t="s">
        <v>330</v>
      </c>
      <c r="I180" t="s">
        <v>1133</v>
      </c>
      <c r="J180" t="s">
        <v>1134</v>
      </c>
    </row>
    <row r="181" spans="1:10" x14ac:dyDescent="0.25">
      <c r="A181" t="s">
        <v>1135</v>
      </c>
      <c r="B181" t="s">
        <v>1136</v>
      </c>
      <c r="C181" t="str">
        <f t="shared" si="2"/>
        <v>Nys,Vince WuFu</v>
      </c>
      <c r="D181" s="44">
        <v>2251919</v>
      </c>
      <c r="F181" t="s">
        <v>1137</v>
      </c>
      <c r="G181" t="s">
        <v>336</v>
      </c>
      <c r="H181" t="s">
        <v>337</v>
      </c>
      <c r="I181" t="s">
        <v>1138</v>
      </c>
      <c r="J181" t="s">
        <v>1139</v>
      </c>
    </row>
    <row r="182" spans="1:10" x14ac:dyDescent="0.25">
      <c r="A182" t="s">
        <v>1140</v>
      </c>
      <c r="B182" t="s">
        <v>1141</v>
      </c>
      <c r="C182" t="str">
        <f t="shared" si="2"/>
        <v>Nys-Breda,Eric</v>
      </c>
      <c r="D182" s="44">
        <v>2066738</v>
      </c>
      <c r="F182" t="s">
        <v>1142</v>
      </c>
      <c r="G182" t="s">
        <v>386</v>
      </c>
      <c r="H182" t="s">
        <v>386</v>
      </c>
      <c r="I182" t="s">
        <v>1143</v>
      </c>
      <c r="J182" t="s">
        <v>1144</v>
      </c>
    </row>
    <row r="183" spans="1:10" x14ac:dyDescent="0.25">
      <c r="A183" t="s">
        <v>1145</v>
      </c>
      <c r="B183" t="s">
        <v>1146</v>
      </c>
      <c r="C183" t="str">
        <f t="shared" si="2"/>
        <v>Odeyemi,Tioluwalase</v>
      </c>
      <c r="D183" s="44">
        <v>2293198</v>
      </c>
      <c r="F183" t="s">
        <v>1147</v>
      </c>
      <c r="G183" t="s">
        <v>419</v>
      </c>
      <c r="H183" t="s">
        <v>337</v>
      </c>
      <c r="I183" t="s">
        <v>1148</v>
      </c>
      <c r="J183" t="s">
        <v>1149</v>
      </c>
    </row>
    <row r="184" spans="1:10" x14ac:dyDescent="0.25">
      <c r="A184" t="s">
        <v>1150</v>
      </c>
      <c r="B184" t="s">
        <v>1151</v>
      </c>
      <c r="C184" t="str">
        <f t="shared" si="2"/>
        <v>Onsia,Lydia</v>
      </c>
      <c r="D184" s="44" t="s">
        <v>1152</v>
      </c>
      <c r="F184" t="s">
        <v>1153</v>
      </c>
      <c r="G184" t="s">
        <v>330</v>
      </c>
      <c r="H184" t="s">
        <v>330</v>
      </c>
      <c r="I184" t="s">
        <v>1154</v>
      </c>
      <c r="J184" t="s">
        <v>1155</v>
      </c>
    </row>
    <row r="185" spans="1:10" x14ac:dyDescent="0.25">
      <c r="A185" t="s">
        <v>1156</v>
      </c>
      <c r="B185" t="s">
        <v>1157</v>
      </c>
      <c r="C185" t="str">
        <f t="shared" si="2"/>
        <v>Pauwels,Eddy</v>
      </c>
      <c r="D185" s="44">
        <v>2184358</v>
      </c>
      <c r="F185" t="s">
        <v>1158</v>
      </c>
      <c r="G185" t="s">
        <v>330</v>
      </c>
      <c r="H185" t="s">
        <v>330</v>
      </c>
      <c r="I185" t="s">
        <v>1159</v>
      </c>
      <c r="J185" t="s">
        <v>1160</v>
      </c>
    </row>
    <row r="186" spans="1:10" x14ac:dyDescent="0.25">
      <c r="A186" t="s">
        <v>1156</v>
      </c>
      <c r="B186" t="s">
        <v>1161</v>
      </c>
      <c r="C186" t="str">
        <f t="shared" si="2"/>
        <v>Pauwels,Gitte</v>
      </c>
      <c r="D186" s="44">
        <v>2130252</v>
      </c>
      <c r="F186" t="s">
        <v>1162</v>
      </c>
      <c r="G186" t="s">
        <v>1163</v>
      </c>
      <c r="H186" t="s">
        <v>353</v>
      </c>
      <c r="I186" t="s">
        <v>484</v>
      </c>
      <c r="J186" t="s">
        <v>485</v>
      </c>
    </row>
    <row r="187" spans="1:10" x14ac:dyDescent="0.25">
      <c r="A187" t="s">
        <v>1156</v>
      </c>
      <c r="B187" t="s">
        <v>1164</v>
      </c>
      <c r="C187" t="str">
        <f t="shared" si="2"/>
        <v>Pauwels,Kevin</v>
      </c>
      <c r="D187" s="44">
        <v>2138780</v>
      </c>
      <c r="F187" t="s">
        <v>1165</v>
      </c>
      <c r="G187" t="s">
        <v>353</v>
      </c>
      <c r="H187" t="s">
        <v>391</v>
      </c>
      <c r="I187" t="s">
        <v>1166</v>
      </c>
      <c r="J187" t="s">
        <v>1167</v>
      </c>
    </row>
    <row r="188" spans="1:10" x14ac:dyDescent="0.25">
      <c r="A188" t="s">
        <v>1156</v>
      </c>
      <c r="B188" t="s">
        <v>1168</v>
      </c>
      <c r="C188" t="str">
        <f t="shared" si="2"/>
        <v>Pauwels,Wout</v>
      </c>
      <c r="D188" s="44">
        <v>2209551</v>
      </c>
      <c r="F188" t="s">
        <v>1169</v>
      </c>
      <c r="G188" t="s">
        <v>1170</v>
      </c>
      <c r="H188" t="s">
        <v>360</v>
      </c>
      <c r="I188" t="s">
        <v>484</v>
      </c>
      <c r="J188" t="s">
        <v>485</v>
      </c>
    </row>
    <row r="189" spans="1:10" x14ac:dyDescent="0.25">
      <c r="A189" t="s">
        <v>1171</v>
      </c>
      <c r="B189" t="s">
        <v>1172</v>
      </c>
      <c r="C189" t="str">
        <f t="shared" si="2"/>
        <v>Peetermans,Artuur</v>
      </c>
      <c r="D189" s="44">
        <v>2177213</v>
      </c>
      <c r="F189" t="s">
        <v>1173</v>
      </c>
      <c r="G189" t="s">
        <v>336</v>
      </c>
      <c r="H189" t="s">
        <v>337</v>
      </c>
      <c r="I189" t="s">
        <v>1174</v>
      </c>
      <c r="J189" t="s">
        <v>1175</v>
      </c>
    </row>
    <row r="190" spans="1:10" x14ac:dyDescent="0.25">
      <c r="A190" t="s">
        <v>1171</v>
      </c>
      <c r="B190" t="s">
        <v>1176</v>
      </c>
      <c r="C190" t="str">
        <f t="shared" si="2"/>
        <v>Peetermans,Roseline</v>
      </c>
      <c r="D190" s="44">
        <v>2251910</v>
      </c>
      <c r="F190" t="s">
        <v>1177</v>
      </c>
      <c r="G190" t="s">
        <v>336</v>
      </c>
      <c r="H190" t="s">
        <v>337</v>
      </c>
      <c r="I190" t="s">
        <v>1174</v>
      </c>
      <c r="J190" t="s">
        <v>1175</v>
      </c>
    </row>
    <row r="191" spans="1:10" x14ac:dyDescent="0.25">
      <c r="A191" t="s">
        <v>1178</v>
      </c>
      <c r="B191" t="s">
        <v>1179</v>
      </c>
      <c r="C191" t="str">
        <f t="shared" si="2"/>
        <v>Peeters,Charlien</v>
      </c>
      <c r="D191" s="44">
        <v>2251869</v>
      </c>
      <c r="F191" t="s">
        <v>1180</v>
      </c>
      <c r="G191" t="s">
        <v>336</v>
      </c>
      <c r="H191" t="s">
        <v>337</v>
      </c>
      <c r="I191" t="s">
        <v>1181</v>
      </c>
      <c r="J191" t="s">
        <v>1182</v>
      </c>
    </row>
    <row r="192" spans="1:10" x14ac:dyDescent="0.25">
      <c r="A192" t="s">
        <v>1178</v>
      </c>
      <c r="B192" t="s">
        <v>1183</v>
      </c>
      <c r="C192" t="str">
        <f t="shared" si="2"/>
        <v>Peeters,Jeroom</v>
      </c>
      <c r="D192" s="44">
        <v>2251868</v>
      </c>
      <c r="F192" t="s">
        <v>1184</v>
      </c>
      <c r="G192" t="s">
        <v>336</v>
      </c>
      <c r="H192" t="s">
        <v>337</v>
      </c>
      <c r="I192" t="s">
        <v>1181</v>
      </c>
      <c r="J192" t="s">
        <v>1182</v>
      </c>
    </row>
    <row r="193" spans="1:10" x14ac:dyDescent="0.25">
      <c r="A193" t="s">
        <v>1178</v>
      </c>
      <c r="B193" t="s">
        <v>1185</v>
      </c>
      <c r="C193" t="str">
        <f t="shared" si="2"/>
        <v>Peeters,Jery</v>
      </c>
      <c r="D193" s="44" t="s">
        <v>1186</v>
      </c>
      <c r="F193" t="s">
        <v>1187</v>
      </c>
      <c r="G193" t="s">
        <v>360</v>
      </c>
      <c r="H193" t="s">
        <v>360</v>
      </c>
      <c r="I193" t="s">
        <v>1124</v>
      </c>
      <c r="J193" t="s">
        <v>1188</v>
      </c>
    </row>
    <row r="194" spans="1:10" x14ac:dyDescent="0.25">
      <c r="A194" t="s">
        <v>1189</v>
      </c>
      <c r="B194" t="s">
        <v>1190</v>
      </c>
      <c r="C194" t="str">
        <f t="shared" si="2"/>
        <v>Permentier,Marco</v>
      </c>
      <c r="D194" s="44">
        <v>2034412</v>
      </c>
      <c r="F194" t="s">
        <v>1191</v>
      </c>
      <c r="G194" t="s">
        <v>386</v>
      </c>
      <c r="H194" t="s">
        <v>386</v>
      </c>
      <c r="I194" t="s">
        <v>1192</v>
      </c>
      <c r="J194" t="s">
        <v>1193</v>
      </c>
    </row>
    <row r="195" spans="1:10" x14ac:dyDescent="0.25">
      <c r="A195" t="s">
        <v>1194</v>
      </c>
      <c r="B195" t="s">
        <v>378</v>
      </c>
      <c r="C195" t="str">
        <f t="shared" ref="C195:C258" si="3">CONCATENATE(A195,",",B195)</f>
        <v>Plaghki,Louise</v>
      </c>
      <c r="D195" s="44">
        <v>2201399</v>
      </c>
      <c r="F195" t="s">
        <v>1195</v>
      </c>
      <c r="G195" t="s">
        <v>330</v>
      </c>
      <c r="H195" t="s">
        <v>330</v>
      </c>
      <c r="I195" t="s">
        <v>1196</v>
      </c>
      <c r="J195" t="s">
        <v>1197</v>
      </c>
    </row>
    <row r="196" spans="1:10" x14ac:dyDescent="0.25">
      <c r="A196" t="s">
        <v>1194</v>
      </c>
      <c r="B196" t="s">
        <v>1198</v>
      </c>
      <c r="C196" t="str">
        <f t="shared" si="3"/>
        <v>Plaghki,Matteo</v>
      </c>
      <c r="D196" s="44">
        <v>2168316</v>
      </c>
      <c r="F196" t="s">
        <v>1195</v>
      </c>
      <c r="G196" t="s">
        <v>330</v>
      </c>
      <c r="H196" t="s">
        <v>330</v>
      </c>
      <c r="I196" t="s">
        <v>1196</v>
      </c>
      <c r="J196" t="s">
        <v>1197</v>
      </c>
    </row>
    <row r="197" spans="1:10" x14ac:dyDescent="0.25">
      <c r="A197" t="s">
        <v>1199</v>
      </c>
      <c r="B197" t="s">
        <v>378</v>
      </c>
      <c r="C197" t="str">
        <f t="shared" si="3"/>
        <v>Ramakers,Louise</v>
      </c>
      <c r="D197" s="44">
        <v>2106125</v>
      </c>
      <c r="F197" t="s">
        <v>1200</v>
      </c>
      <c r="G197" t="s">
        <v>342</v>
      </c>
      <c r="H197" t="s">
        <v>337</v>
      </c>
      <c r="I197" t="s">
        <v>1201</v>
      </c>
      <c r="J197" t="s">
        <v>1202</v>
      </c>
    </row>
    <row r="198" spans="1:10" x14ac:dyDescent="0.25">
      <c r="A198" t="s">
        <v>1199</v>
      </c>
      <c r="B198" t="s">
        <v>1203</v>
      </c>
      <c r="C198" t="str">
        <f t="shared" si="3"/>
        <v>Ramakers,Serge</v>
      </c>
      <c r="D198" s="44">
        <v>2143340</v>
      </c>
      <c r="F198" t="s">
        <v>1204</v>
      </c>
      <c r="G198" t="s">
        <v>386</v>
      </c>
      <c r="H198" t="s">
        <v>386</v>
      </c>
      <c r="I198" t="s">
        <v>1205</v>
      </c>
      <c r="J198" t="s">
        <v>1206</v>
      </c>
    </row>
    <row r="199" spans="1:10" x14ac:dyDescent="0.25">
      <c r="A199" t="s">
        <v>1207</v>
      </c>
      <c r="B199" t="s">
        <v>791</v>
      </c>
      <c r="C199" t="str">
        <f t="shared" si="3"/>
        <v>Raymaekers,Arne</v>
      </c>
      <c r="D199" s="44">
        <v>2177208</v>
      </c>
      <c r="F199" t="s">
        <v>1208</v>
      </c>
      <c r="G199" t="s">
        <v>1209</v>
      </c>
      <c r="H199" t="s">
        <v>1210</v>
      </c>
      <c r="I199" t="s">
        <v>861</v>
      </c>
      <c r="J199" t="s">
        <v>862</v>
      </c>
    </row>
    <row r="200" spans="1:10" x14ac:dyDescent="0.25">
      <c r="A200" t="s">
        <v>1207</v>
      </c>
      <c r="B200" t="s">
        <v>1211</v>
      </c>
      <c r="C200" t="str">
        <f t="shared" si="3"/>
        <v>Raymaekers,Arthur</v>
      </c>
      <c r="D200" s="44">
        <v>2245918</v>
      </c>
      <c r="F200" t="s">
        <v>1212</v>
      </c>
      <c r="G200" t="s">
        <v>336</v>
      </c>
      <c r="H200" t="s">
        <v>337</v>
      </c>
      <c r="I200" t="s">
        <v>861</v>
      </c>
      <c r="J200" t="s">
        <v>862</v>
      </c>
    </row>
    <row r="201" spans="1:10" x14ac:dyDescent="0.25">
      <c r="A201" t="s">
        <v>1207</v>
      </c>
      <c r="B201" t="s">
        <v>1213</v>
      </c>
      <c r="C201" t="str">
        <f t="shared" si="3"/>
        <v>Raymaekers,Christopher</v>
      </c>
      <c r="D201" s="44" t="s">
        <v>1214</v>
      </c>
      <c r="F201" t="s">
        <v>1215</v>
      </c>
      <c r="G201" t="s">
        <v>386</v>
      </c>
      <c r="H201" t="s">
        <v>386</v>
      </c>
      <c r="I201" t="s">
        <v>1216</v>
      </c>
      <c r="J201" t="s">
        <v>1217</v>
      </c>
    </row>
    <row r="202" spans="1:10" x14ac:dyDescent="0.25">
      <c r="A202" t="s">
        <v>1218</v>
      </c>
      <c r="B202" t="s">
        <v>1219</v>
      </c>
      <c r="C202" t="str">
        <f t="shared" si="3"/>
        <v>Rega,Stefanie</v>
      </c>
      <c r="D202" s="44">
        <v>2260808</v>
      </c>
      <c r="F202" t="s">
        <v>1220</v>
      </c>
      <c r="G202" t="s">
        <v>330</v>
      </c>
      <c r="H202" t="s">
        <v>330</v>
      </c>
      <c r="I202" t="s">
        <v>1221</v>
      </c>
      <c r="J202" t="s">
        <v>1222</v>
      </c>
    </row>
    <row r="203" spans="1:10" x14ac:dyDescent="0.25">
      <c r="A203" t="s">
        <v>1223</v>
      </c>
      <c r="B203" t="s">
        <v>1224</v>
      </c>
      <c r="C203" t="str">
        <f t="shared" si="3"/>
        <v>Reynaerts,Kasper</v>
      </c>
      <c r="D203" s="44">
        <v>2002194</v>
      </c>
      <c r="F203" t="s">
        <v>1225</v>
      </c>
      <c r="G203" t="s">
        <v>330</v>
      </c>
      <c r="H203" t="s">
        <v>330</v>
      </c>
      <c r="I203" t="s">
        <v>1226</v>
      </c>
      <c r="J203" t="s">
        <v>1227</v>
      </c>
    </row>
    <row r="204" spans="1:10" x14ac:dyDescent="0.25">
      <c r="A204" t="s">
        <v>1228</v>
      </c>
      <c r="B204" t="s">
        <v>442</v>
      </c>
      <c r="C204" t="str">
        <f t="shared" si="3"/>
        <v>Rihon,Alain</v>
      </c>
      <c r="D204" s="44" t="s">
        <v>1229</v>
      </c>
      <c r="F204" t="s">
        <v>1230</v>
      </c>
      <c r="G204" t="s">
        <v>386</v>
      </c>
      <c r="H204" t="s">
        <v>386</v>
      </c>
      <c r="I204" t="s">
        <v>1231</v>
      </c>
      <c r="J204" t="s">
        <v>1232</v>
      </c>
    </row>
    <row r="205" spans="1:10" x14ac:dyDescent="0.25">
      <c r="A205" t="s">
        <v>1228</v>
      </c>
      <c r="B205" t="s">
        <v>1233</v>
      </c>
      <c r="C205" t="str">
        <f t="shared" si="3"/>
        <v>Rihon,Mathias</v>
      </c>
      <c r="D205" s="44" t="s">
        <v>1234</v>
      </c>
      <c r="F205" t="s">
        <v>1235</v>
      </c>
      <c r="G205" t="s">
        <v>330</v>
      </c>
      <c r="H205" t="s">
        <v>330</v>
      </c>
      <c r="I205" t="s">
        <v>1231</v>
      </c>
      <c r="J205" t="s">
        <v>1236</v>
      </c>
    </row>
    <row r="206" spans="1:10" x14ac:dyDescent="0.25">
      <c r="A206" t="s">
        <v>1237</v>
      </c>
      <c r="B206" t="s">
        <v>1238</v>
      </c>
      <c r="C206" t="str">
        <f t="shared" si="3"/>
        <v>Roosen,Ans</v>
      </c>
      <c r="D206" s="44">
        <v>2251903</v>
      </c>
      <c r="F206" t="s">
        <v>1239</v>
      </c>
      <c r="G206" t="s">
        <v>336</v>
      </c>
      <c r="H206" t="s">
        <v>337</v>
      </c>
      <c r="I206" t="s">
        <v>1240</v>
      </c>
      <c r="J206" t="s">
        <v>1241</v>
      </c>
    </row>
    <row r="207" spans="1:10" x14ac:dyDescent="0.25">
      <c r="A207" t="s">
        <v>1237</v>
      </c>
      <c r="B207" t="s">
        <v>1242</v>
      </c>
      <c r="C207" t="str">
        <f t="shared" si="3"/>
        <v>Roosen,Steven</v>
      </c>
      <c r="D207" s="44">
        <v>2221529</v>
      </c>
      <c r="F207" t="s">
        <v>1243</v>
      </c>
      <c r="G207" t="s">
        <v>330</v>
      </c>
      <c r="H207" t="s">
        <v>330</v>
      </c>
      <c r="I207" t="s">
        <v>1244</v>
      </c>
      <c r="J207" t="s">
        <v>1245</v>
      </c>
    </row>
    <row r="208" spans="1:10" x14ac:dyDescent="0.25">
      <c r="A208" t="s">
        <v>1246</v>
      </c>
      <c r="B208" t="s">
        <v>1247</v>
      </c>
      <c r="C208" t="str">
        <f t="shared" si="3"/>
        <v>Rotsaert,Martine</v>
      </c>
      <c r="D208" s="44" t="s">
        <v>1248</v>
      </c>
      <c r="F208" t="s">
        <v>1249</v>
      </c>
      <c r="G208" t="s">
        <v>330</v>
      </c>
      <c r="H208" t="s">
        <v>330</v>
      </c>
      <c r="I208" t="s">
        <v>1250</v>
      </c>
      <c r="J208" t="s">
        <v>1251</v>
      </c>
    </row>
    <row r="209" spans="1:10" x14ac:dyDescent="0.25">
      <c r="A209" t="s">
        <v>1252</v>
      </c>
      <c r="B209" t="s">
        <v>1253</v>
      </c>
      <c r="C209" t="str">
        <f t="shared" si="3"/>
        <v>Ruebens,Veerle</v>
      </c>
      <c r="D209" s="44" t="s">
        <v>1254</v>
      </c>
      <c r="F209" t="s">
        <v>1255</v>
      </c>
      <c r="G209" t="s">
        <v>330</v>
      </c>
      <c r="H209" t="s">
        <v>330</v>
      </c>
      <c r="I209" t="s">
        <v>1256</v>
      </c>
      <c r="J209" t="s">
        <v>1257</v>
      </c>
    </row>
    <row r="210" spans="1:10" x14ac:dyDescent="0.25">
      <c r="A210" t="s">
        <v>1258</v>
      </c>
      <c r="B210" t="s">
        <v>1259</v>
      </c>
      <c r="C210" t="str">
        <f t="shared" si="3"/>
        <v>Ruysen,Tim</v>
      </c>
      <c r="D210" s="44" t="s">
        <v>1260</v>
      </c>
      <c r="F210" t="s">
        <v>1261</v>
      </c>
      <c r="G210" t="s">
        <v>330</v>
      </c>
      <c r="H210" t="s">
        <v>330</v>
      </c>
      <c r="I210" t="s">
        <v>1262</v>
      </c>
      <c r="J210" t="s">
        <v>1263</v>
      </c>
    </row>
    <row r="211" spans="1:10" x14ac:dyDescent="0.25">
      <c r="A211" t="s">
        <v>1264</v>
      </c>
      <c r="B211" t="s">
        <v>1265</v>
      </c>
      <c r="C211" t="str">
        <f t="shared" si="3"/>
        <v>Salles,Ophélie</v>
      </c>
      <c r="D211" s="44">
        <v>2146620</v>
      </c>
      <c r="F211" t="s">
        <v>1266</v>
      </c>
      <c r="G211" t="s">
        <v>342</v>
      </c>
      <c r="H211" t="s">
        <v>337</v>
      </c>
      <c r="I211" t="s">
        <v>1267</v>
      </c>
      <c r="J211" t="s">
        <v>1268</v>
      </c>
    </row>
    <row r="212" spans="1:10" x14ac:dyDescent="0.25">
      <c r="A212" t="s">
        <v>1269</v>
      </c>
      <c r="B212" t="s">
        <v>770</v>
      </c>
      <c r="C212" t="str">
        <f t="shared" si="3"/>
        <v>Salmon,Christophe</v>
      </c>
      <c r="D212" s="44" t="s">
        <v>1270</v>
      </c>
      <c r="F212" t="s">
        <v>1271</v>
      </c>
      <c r="G212" t="s">
        <v>330</v>
      </c>
      <c r="H212" t="s">
        <v>330</v>
      </c>
      <c r="I212" t="s">
        <v>1272</v>
      </c>
      <c r="J212" t="s">
        <v>154</v>
      </c>
    </row>
    <row r="213" spans="1:10" x14ac:dyDescent="0.25">
      <c r="A213" t="s">
        <v>1269</v>
      </c>
      <c r="B213" t="s">
        <v>1273</v>
      </c>
      <c r="C213" t="str">
        <f t="shared" si="3"/>
        <v>Salmon,Kaat</v>
      </c>
      <c r="D213" s="44">
        <v>2044746</v>
      </c>
      <c r="F213" t="s">
        <v>1274</v>
      </c>
      <c r="G213" t="s">
        <v>330</v>
      </c>
      <c r="H213" t="s">
        <v>330</v>
      </c>
      <c r="I213" t="s">
        <v>1272</v>
      </c>
      <c r="J213" t="s">
        <v>154</v>
      </c>
    </row>
    <row r="214" spans="1:10" x14ac:dyDescent="0.25">
      <c r="A214" t="s">
        <v>1275</v>
      </c>
      <c r="B214" t="s">
        <v>775</v>
      </c>
      <c r="C214" t="str">
        <f t="shared" si="3"/>
        <v>Schepers,Jan</v>
      </c>
      <c r="D214" s="44" t="s">
        <v>1276</v>
      </c>
      <c r="F214" t="s">
        <v>1277</v>
      </c>
      <c r="G214" t="s">
        <v>350</v>
      </c>
      <c r="H214" t="s">
        <v>350</v>
      </c>
      <c r="I214" t="s">
        <v>1278</v>
      </c>
      <c r="J214" t="s">
        <v>1279</v>
      </c>
    </row>
    <row r="215" spans="1:10" x14ac:dyDescent="0.25">
      <c r="A215" t="s">
        <v>1275</v>
      </c>
      <c r="B215" t="s">
        <v>1280</v>
      </c>
      <c r="C215" t="str">
        <f t="shared" si="3"/>
        <v>Schepers,Neil</v>
      </c>
      <c r="D215" s="44">
        <v>2114308</v>
      </c>
      <c r="F215" t="s">
        <v>1281</v>
      </c>
      <c r="G215" t="s">
        <v>342</v>
      </c>
      <c r="H215" t="s">
        <v>337</v>
      </c>
      <c r="I215" t="s">
        <v>1278</v>
      </c>
      <c r="J215" t="s">
        <v>1279</v>
      </c>
    </row>
    <row r="216" spans="1:10" x14ac:dyDescent="0.25">
      <c r="A216" t="s">
        <v>1275</v>
      </c>
      <c r="B216" t="s">
        <v>1282</v>
      </c>
      <c r="C216" t="str">
        <f t="shared" si="3"/>
        <v>Schepers,Paulien</v>
      </c>
      <c r="D216" s="44">
        <v>2050133</v>
      </c>
      <c r="F216" t="s">
        <v>1283</v>
      </c>
      <c r="G216" t="s">
        <v>330</v>
      </c>
      <c r="H216" t="s">
        <v>330</v>
      </c>
      <c r="I216" t="s">
        <v>1284</v>
      </c>
      <c r="J216" t="s">
        <v>1279</v>
      </c>
    </row>
    <row r="217" spans="1:10" x14ac:dyDescent="0.25">
      <c r="A217" t="s">
        <v>1285</v>
      </c>
      <c r="B217" t="s">
        <v>1203</v>
      </c>
      <c r="C217" t="str">
        <f t="shared" si="3"/>
        <v>Schreurs,Serge</v>
      </c>
      <c r="D217" s="44" t="s">
        <v>1286</v>
      </c>
      <c r="F217" t="s">
        <v>1287</v>
      </c>
      <c r="G217" t="s">
        <v>330</v>
      </c>
      <c r="H217" t="s">
        <v>330</v>
      </c>
      <c r="I217" t="s">
        <v>1288</v>
      </c>
      <c r="J217" t="s">
        <v>1289</v>
      </c>
    </row>
    <row r="218" spans="1:10" x14ac:dyDescent="0.25">
      <c r="A218" t="s">
        <v>1290</v>
      </c>
      <c r="B218" t="s">
        <v>1291</v>
      </c>
      <c r="C218" t="str">
        <f t="shared" si="3"/>
        <v>Sevenants,Davy</v>
      </c>
      <c r="D218" s="44">
        <v>2193420</v>
      </c>
      <c r="F218" t="s">
        <v>1292</v>
      </c>
      <c r="G218" t="s">
        <v>330</v>
      </c>
      <c r="H218" t="s">
        <v>330</v>
      </c>
      <c r="I218" t="s">
        <v>1293</v>
      </c>
      <c r="J218" t="s">
        <v>1294</v>
      </c>
    </row>
    <row r="219" spans="1:10" x14ac:dyDescent="0.25">
      <c r="A219" t="s">
        <v>1295</v>
      </c>
      <c r="B219" t="s">
        <v>1296</v>
      </c>
      <c r="C219" t="str">
        <f t="shared" si="3"/>
        <v>Seynaeve,Emma</v>
      </c>
      <c r="D219" s="44">
        <v>2098088</v>
      </c>
      <c r="F219" t="s">
        <v>1297</v>
      </c>
      <c r="G219" t="s">
        <v>330</v>
      </c>
      <c r="H219" t="s">
        <v>330</v>
      </c>
      <c r="I219" t="s">
        <v>1133</v>
      </c>
      <c r="J219" t="s">
        <v>1298</v>
      </c>
    </row>
    <row r="220" spans="1:10" x14ac:dyDescent="0.25">
      <c r="A220" t="s">
        <v>1295</v>
      </c>
      <c r="B220" t="s">
        <v>1299</v>
      </c>
      <c r="C220" t="str">
        <f t="shared" si="3"/>
        <v>Seynaeve,Olivier</v>
      </c>
      <c r="D220" s="44" t="s">
        <v>1300</v>
      </c>
      <c r="F220" t="s">
        <v>1301</v>
      </c>
      <c r="G220" t="s">
        <v>330</v>
      </c>
      <c r="H220" t="s">
        <v>330</v>
      </c>
      <c r="I220" t="s">
        <v>1302</v>
      </c>
      <c r="J220" t="s">
        <v>1298</v>
      </c>
    </row>
    <row r="221" spans="1:10" x14ac:dyDescent="0.25">
      <c r="A221" t="s">
        <v>1303</v>
      </c>
      <c r="B221" t="s">
        <v>1103</v>
      </c>
      <c r="C221" t="str">
        <f t="shared" si="3"/>
        <v>Smets,Bram</v>
      </c>
      <c r="D221" s="44">
        <v>2218057</v>
      </c>
      <c r="F221" t="s">
        <v>1304</v>
      </c>
      <c r="G221" t="s">
        <v>330</v>
      </c>
      <c r="H221" t="s">
        <v>330</v>
      </c>
      <c r="I221" t="s">
        <v>1305</v>
      </c>
      <c r="J221" t="s">
        <v>1306</v>
      </c>
    </row>
    <row r="222" spans="1:10" x14ac:dyDescent="0.25">
      <c r="A222" t="s">
        <v>1303</v>
      </c>
      <c r="B222" t="s">
        <v>881</v>
      </c>
      <c r="C222" t="str">
        <f t="shared" si="3"/>
        <v>Smets,Daan</v>
      </c>
      <c r="D222" s="44">
        <v>2192470</v>
      </c>
      <c r="F222" t="s">
        <v>1307</v>
      </c>
      <c r="G222" t="s">
        <v>330</v>
      </c>
      <c r="H222" t="s">
        <v>330</v>
      </c>
      <c r="I222" t="s">
        <v>1308</v>
      </c>
      <c r="J222" t="s">
        <v>1309</v>
      </c>
    </row>
    <row r="223" spans="1:10" x14ac:dyDescent="0.25">
      <c r="A223" t="s">
        <v>1310</v>
      </c>
      <c r="B223" t="s">
        <v>333</v>
      </c>
      <c r="C223" t="str">
        <f t="shared" si="3"/>
        <v>Somers,Andries</v>
      </c>
      <c r="D223" s="44" t="s">
        <v>1311</v>
      </c>
      <c r="F223" t="s">
        <v>1312</v>
      </c>
      <c r="G223" t="s">
        <v>330</v>
      </c>
      <c r="H223" t="s">
        <v>330</v>
      </c>
      <c r="I223" t="s">
        <v>1313</v>
      </c>
      <c r="J223" t="s">
        <v>1257</v>
      </c>
    </row>
    <row r="224" spans="1:10" x14ac:dyDescent="0.25">
      <c r="A224" t="s">
        <v>1310</v>
      </c>
      <c r="B224" t="s">
        <v>1314</v>
      </c>
      <c r="C224" t="str">
        <f t="shared" si="3"/>
        <v>Somers,Jasper</v>
      </c>
      <c r="D224" s="44" t="s">
        <v>1315</v>
      </c>
      <c r="F224" t="s">
        <v>1316</v>
      </c>
      <c r="G224" t="s">
        <v>330</v>
      </c>
      <c r="H224" t="s">
        <v>330</v>
      </c>
      <c r="I224" t="s">
        <v>1313</v>
      </c>
      <c r="J224" t="s">
        <v>1257</v>
      </c>
    </row>
    <row r="225" spans="1:10" x14ac:dyDescent="0.25">
      <c r="A225" t="s">
        <v>1310</v>
      </c>
      <c r="B225" t="s">
        <v>427</v>
      </c>
      <c r="C225" t="str">
        <f t="shared" si="3"/>
        <v>Somers,Marc</v>
      </c>
      <c r="D225" s="44" t="s">
        <v>1317</v>
      </c>
      <c r="F225" t="s">
        <v>1318</v>
      </c>
      <c r="G225" t="s">
        <v>386</v>
      </c>
      <c r="H225" t="s">
        <v>386</v>
      </c>
      <c r="I225" t="s">
        <v>1256</v>
      </c>
      <c r="J225" t="s">
        <v>1257</v>
      </c>
    </row>
    <row r="226" spans="1:10" x14ac:dyDescent="0.25">
      <c r="A226" t="s">
        <v>1319</v>
      </c>
      <c r="B226" t="s">
        <v>1320</v>
      </c>
      <c r="C226" t="str">
        <f t="shared" si="3"/>
        <v>Spitters,Erwin</v>
      </c>
      <c r="D226" s="44">
        <v>2037057</v>
      </c>
      <c r="F226" t="s">
        <v>1321</v>
      </c>
      <c r="G226" t="s">
        <v>353</v>
      </c>
      <c r="H226" t="s">
        <v>350</v>
      </c>
      <c r="I226" t="s">
        <v>1322</v>
      </c>
      <c r="J226" t="s">
        <v>55</v>
      </c>
    </row>
    <row r="227" spans="1:10" x14ac:dyDescent="0.25">
      <c r="A227" t="s">
        <v>1319</v>
      </c>
      <c r="B227" t="s">
        <v>838</v>
      </c>
      <c r="C227" t="str">
        <f t="shared" si="3"/>
        <v>Spitters,Janne</v>
      </c>
      <c r="D227" s="44">
        <v>2020894</v>
      </c>
      <c r="F227" t="s">
        <v>1323</v>
      </c>
      <c r="G227" t="s">
        <v>1116</v>
      </c>
      <c r="H227" t="s">
        <v>1116</v>
      </c>
      <c r="I227" t="s">
        <v>1324</v>
      </c>
      <c r="J227" t="s">
        <v>132</v>
      </c>
    </row>
    <row r="228" spans="1:10" x14ac:dyDescent="0.25">
      <c r="A228" t="s">
        <v>1319</v>
      </c>
      <c r="B228" t="s">
        <v>729</v>
      </c>
      <c r="C228" t="str">
        <f t="shared" si="3"/>
        <v>Spitters,Robbe</v>
      </c>
      <c r="D228" s="44">
        <v>2020895</v>
      </c>
      <c r="F228" t="s">
        <v>1325</v>
      </c>
      <c r="G228" t="s">
        <v>1326</v>
      </c>
      <c r="H228" t="s">
        <v>1327</v>
      </c>
      <c r="I228" t="s">
        <v>852</v>
      </c>
      <c r="J228" t="s">
        <v>132</v>
      </c>
    </row>
    <row r="229" spans="1:10" x14ac:dyDescent="0.25">
      <c r="A229" t="s">
        <v>1328</v>
      </c>
      <c r="B229" t="s">
        <v>1329</v>
      </c>
      <c r="C229" t="str">
        <f t="shared" si="3"/>
        <v>Sterkendries,Roan</v>
      </c>
      <c r="D229" s="44" t="s">
        <v>1330</v>
      </c>
      <c r="F229" t="s">
        <v>1331</v>
      </c>
      <c r="G229" t="s">
        <v>1332</v>
      </c>
      <c r="H229" t="s">
        <v>1332</v>
      </c>
      <c r="I229" t="s">
        <v>1333</v>
      </c>
      <c r="J229" t="s">
        <v>1334</v>
      </c>
    </row>
    <row r="230" spans="1:10" x14ac:dyDescent="0.25">
      <c r="A230" t="s">
        <v>1335</v>
      </c>
      <c r="B230" t="s">
        <v>1336</v>
      </c>
      <c r="C230" t="str">
        <f t="shared" si="3"/>
        <v>Stiers,Inge</v>
      </c>
      <c r="D230" s="44" t="s">
        <v>1337</v>
      </c>
      <c r="F230" t="s">
        <v>1338</v>
      </c>
      <c r="G230" t="s">
        <v>330</v>
      </c>
      <c r="H230" t="s">
        <v>330</v>
      </c>
      <c r="I230" t="s">
        <v>1339</v>
      </c>
      <c r="J230" t="s">
        <v>1340</v>
      </c>
    </row>
    <row r="231" spans="1:10" x14ac:dyDescent="0.25">
      <c r="A231" t="s">
        <v>1335</v>
      </c>
      <c r="B231" t="s">
        <v>1253</v>
      </c>
      <c r="C231" t="str">
        <f t="shared" si="3"/>
        <v>Stiers,Veerle</v>
      </c>
      <c r="D231" s="44" t="s">
        <v>1341</v>
      </c>
      <c r="F231" t="s">
        <v>1342</v>
      </c>
      <c r="G231" t="s">
        <v>330</v>
      </c>
      <c r="H231" t="s">
        <v>330</v>
      </c>
      <c r="I231" t="s">
        <v>1343</v>
      </c>
      <c r="J231" t="s">
        <v>1344</v>
      </c>
    </row>
    <row r="232" spans="1:10" x14ac:dyDescent="0.25">
      <c r="A232" t="s">
        <v>1345</v>
      </c>
      <c r="B232" t="s">
        <v>1346</v>
      </c>
      <c r="C232" t="str">
        <f t="shared" si="3"/>
        <v>Strauven,Eden</v>
      </c>
      <c r="D232" s="44">
        <v>2251918</v>
      </c>
      <c r="F232" t="s">
        <v>1347</v>
      </c>
      <c r="G232" t="s">
        <v>336</v>
      </c>
      <c r="H232" t="s">
        <v>337</v>
      </c>
      <c r="I232" t="s">
        <v>1348</v>
      </c>
      <c r="J232" t="s">
        <v>1349</v>
      </c>
    </row>
    <row r="233" spans="1:10" x14ac:dyDescent="0.25">
      <c r="A233" t="s">
        <v>1345</v>
      </c>
      <c r="B233" t="s">
        <v>1350</v>
      </c>
      <c r="C233" t="str">
        <f t="shared" si="3"/>
        <v>Strauven,Lasse</v>
      </c>
      <c r="D233" s="44">
        <v>2177209</v>
      </c>
      <c r="F233" t="s">
        <v>1351</v>
      </c>
      <c r="G233" t="s">
        <v>336</v>
      </c>
      <c r="H233" t="s">
        <v>337</v>
      </c>
      <c r="I233" t="s">
        <v>1348</v>
      </c>
      <c r="J233" t="s">
        <v>1349</v>
      </c>
    </row>
    <row r="234" spans="1:10" x14ac:dyDescent="0.25">
      <c r="A234" t="s">
        <v>1352</v>
      </c>
      <c r="B234" t="s">
        <v>1353</v>
      </c>
      <c r="C234" t="str">
        <f t="shared" si="3"/>
        <v>Streber,Robby</v>
      </c>
      <c r="D234" s="44" t="s">
        <v>1354</v>
      </c>
      <c r="F234" t="s">
        <v>1355</v>
      </c>
      <c r="G234" t="s">
        <v>350</v>
      </c>
      <c r="H234" t="s">
        <v>391</v>
      </c>
      <c r="I234" t="s">
        <v>1356</v>
      </c>
      <c r="J234" t="s">
        <v>1357</v>
      </c>
    </row>
    <row r="235" spans="1:10" x14ac:dyDescent="0.25">
      <c r="A235" t="s">
        <v>1358</v>
      </c>
      <c r="B235" t="s">
        <v>1359</v>
      </c>
      <c r="C235" t="str">
        <f t="shared" si="3"/>
        <v>Suttels,Casper</v>
      </c>
      <c r="D235" s="44">
        <v>2050170</v>
      </c>
      <c r="F235" t="s">
        <v>1360</v>
      </c>
      <c r="G235" t="s">
        <v>330</v>
      </c>
      <c r="H235" t="s">
        <v>330</v>
      </c>
      <c r="I235" t="s">
        <v>1361</v>
      </c>
      <c r="J235" t="s">
        <v>1362</v>
      </c>
    </row>
    <row r="236" spans="1:10" x14ac:dyDescent="0.25">
      <c r="A236" t="s">
        <v>1363</v>
      </c>
      <c r="B236" t="s">
        <v>1364</v>
      </c>
      <c r="C236" t="str">
        <f t="shared" si="3"/>
        <v>Swalens,Helena</v>
      </c>
      <c r="D236" s="44">
        <v>2251922</v>
      </c>
      <c r="F236" t="s">
        <v>1365</v>
      </c>
      <c r="G236" t="s">
        <v>336</v>
      </c>
      <c r="H236" t="s">
        <v>337</v>
      </c>
      <c r="I236" t="s">
        <v>1366</v>
      </c>
      <c r="J236" t="s">
        <v>65</v>
      </c>
    </row>
    <row r="237" spans="1:10" x14ac:dyDescent="0.25">
      <c r="A237" t="s">
        <v>1363</v>
      </c>
      <c r="B237" t="s">
        <v>1367</v>
      </c>
      <c r="C237" t="str">
        <f t="shared" si="3"/>
        <v>Swalens,Jimmy</v>
      </c>
      <c r="D237" s="44" t="s">
        <v>1368</v>
      </c>
      <c r="F237" t="s">
        <v>1369</v>
      </c>
      <c r="G237" t="s">
        <v>761</v>
      </c>
      <c r="H237" t="s">
        <v>761</v>
      </c>
      <c r="I237" t="s">
        <v>1366</v>
      </c>
      <c r="J237" t="s">
        <v>65</v>
      </c>
    </row>
    <row r="238" spans="1:10" x14ac:dyDescent="0.25">
      <c r="A238" t="s">
        <v>1363</v>
      </c>
      <c r="B238" t="s">
        <v>1370</v>
      </c>
      <c r="C238" t="str">
        <f t="shared" si="3"/>
        <v>Swalens,Lou</v>
      </c>
      <c r="D238" s="44">
        <v>2251916</v>
      </c>
      <c r="F238" t="s">
        <v>1371</v>
      </c>
      <c r="G238" t="s">
        <v>336</v>
      </c>
      <c r="H238" t="s">
        <v>337</v>
      </c>
      <c r="I238" t="s">
        <v>1366</v>
      </c>
      <c r="J238" t="s">
        <v>65</v>
      </c>
    </row>
    <row r="239" spans="1:10" x14ac:dyDescent="0.25">
      <c r="A239" t="s">
        <v>1363</v>
      </c>
      <c r="B239" t="s">
        <v>436</v>
      </c>
      <c r="C239" t="str">
        <f t="shared" si="3"/>
        <v>Swalens,Matthias</v>
      </c>
      <c r="D239" s="44">
        <v>2251915</v>
      </c>
      <c r="F239" t="s">
        <v>1372</v>
      </c>
      <c r="G239" t="s">
        <v>336</v>
      </c>
      <c r="H239" t="s">
        <v>337</v>
      </c>
      <c r="I239" t="s">
        <v>1366</v>
      </c>
      <c r="J239" t="s">
        <v>65</v>
      </c>
    </row>
    <row r="240" spans="1:10" x14ac:dyDescent="0.25">
      <c r="A240" t="s">
        <v>1373</v>
      </c>
      <c r="B240" t="s">
        <v>570</v>
      </c>
      <c r="C240" t="str">
        <f t="shared" si="3"/>
        <v>Thijs,Guy</v>
      </c>
      <c r="D240" s="44" t="s">
        <v>1374</v>
      </c>
      <c r="F240" t="s">
        <v>1375</v>
      </c>
      <c r="G240" t="s">
        <v>353</v>
      </c>
      <c r="H240" t="s">
        <v>353</v>
      </c>
      <c r="I240" t="s">
        <v>1376</v>
      </c>
      <c r="J240" t="s">
        <v>96</v>
      </c>
    </row>
    <row r="241" spans="1:10" x14ac:dyDescent="0.25">
      <c r="A241" t="s">
        <v>1377</v>
      </c>
      <c r="B241" t="s">
        <v>1378</v>
      </c>
      <c r="C241" t="str">
        <f t="shared" si="3"/>
        <v>Thiry,Isabel</v>
      </c>
      <c r="D241" s="44" t="s">
        <v>1379</v>
      </c>
      <c r="F241" t="s">
        <v>1380</v>
      </c>
      <c r="G241" t="s">
        <v>386</v>
      </c>
      <c r="H241" t="s">
        <v>386</v>
      </c>
      <c r="I241" t="s">
        <v>1381</v>
      </c>
      <c r="J241" t="s">
        <v>1362</v>
      </c>
    </row>
    <row r="242" spans="1:10" x14ac:dyDescent="0.25">
      <c r="A242" t="s">
        <v>1382</v>
      </c>
      <c r="B242" t="s">
        <v>563</v>
      </c>
      <c r="C242" t="str">
        <f t="shared" si="3"/>
        <v>Tibau,Elien</v>
      </c>
      <c r="D242" s="44">
        <v>2106127</v>
      </c>
      <c r="F242" t="s">
        <v>1383</v>
      </c>
      <c r="G242" t="s">
        <v>350</v>
      </c>
      <c r="H242" t="s">
        <v>350</v>
      </c>
      <c r="I242" t="s">
        <v>1384</v>
      </c>
      <c r="J242" t="s">
        <v>1385</v>
      </c>
    </row>
    <row r="243" spans="1:10" x14ac:dyDescent="0.25">
      <c r="A243" t="s">
        <v>1386</v>
      </c>
      <c r="B243" t="s">
        <v>1387</v>
      </c>
      <c r="C243" t="str">
        <f t="shared" si="3"/>
        <v>Tilkens,Patricia</v>
      </c>
      <c r="D243" s="44" t="s">
        <v>1388</v>
      </c>
      <c r="F243" t="s">
        <v>1389</v>
      </c>
      <c r="G243" t="s">
        <v>330</v>
      </c>
      <c r="H243" t="s">
        <v>386</v>
      </c>
      <c r="I243" t="s">
        <v>1390</v>
      </c>
      <c r="J243" t="s">
        <v>1391</v>
      </c>
    </row>
    <row r="244" spans="1:10" x14ac:dyDescent="0.25">
      <c r="A244" t="s">
        <v>1392</v>
      </c>
      <c r="B244" t="s">
        <v>1393</v>
      </c>
      <c r="C244" t="str">
        <f t="shared" si="3"/>
        <v>Tits,Frederic</v>
      </c>
      <c r="D244" s="44" t="s">
        <v>1394</v>
      </c>
      <c r="F244" t="s">
        <v>1395</v>
      </c>
      <c r="G244" t="s">
        <v>330</v>
      </c>
      <c r="H244" t="s">
        <v>330</v>
      </c>
      <c r="I244" t="s">
        <v>1396</v>
      </c>
      <c r="J244" t="s">
        <v>1397</v>
      </c>
    </row>
    <row r="245" spans="1:10" x14ac:dyDescent="0.25">
      <c r="A245" t="s">
        <v>1392</v>
      </c>
      <c r="B245" t="s">
        <v>1398</v>
      </c>
      <c r="C245" t="str">
        <f t="shared" si="3"/>
        <v>Tits,Margaux</v>
      </c>
      <c r="D245" s="44">
        <v>2177838</v>
      </c>
      <c r="F245" t="s">
        <v>1399</v>
      </c>
      <c r="G245" t="s">
        <v>419</v>
      </c>
      <c r="H245" t="s">
        <v>337</v>
      </c>
      <c r="I245" t="s">
        <v>1400</v>
      </c>
      <c r="J245" t="s">
        <v>1401</v>
      </c>
    </row>
    <row r="246" spans="1:10" x14ac:dyDescent="0.25">
      <c r="A246" t="s">
        <v>1392</v>
      </c>
      <c r="B246" t="s">
        <v>1402</v>
      </c>
      <c r="C246" t="str">
        <f t="shared" si="3"/>
        <v>Tits,Maxime</v>
      </c>
      <c r="D246" s="44" t="s">
        <v>1403</v>
      </c>
      <c r="F246" t="s">
        <v>1404</v>
      </c>
      <c r="G246" t="s">
        <v>330</v>
      </c>
      <c r="H246" t="s">
        <v>330</v>
      </c>
      <c r="I246" t="s">
        <v>1405</v>
      </c>
      <c r="J246" t="s">
        <v>1406</v>
      </c>
    </row>
    <row r="247" spans="1:10" x14ac:dyDescent="0.25">
      <c r="A247" t="s">
        <v>1407</v>
      </c>
      <c r="B247" t="s">
        <v>1408</v>
      </c>
      <c r="C247" t="str">
        <f t="shared" si="3"/>
        <v>Trimpeneers,Mieke</v>
      </c>
      <c r="D247" s="44" t="s">
        <v>1409</v>
      </c>
      <c r="F247" t="s">
        <v>1410</v>
      </c>
      <c r="G247" t="s">
        <v>353</v>
      </c>
      <c r="H247" t="s">
        <v>353</v>
      </c>
      <c r="I247" t="s">
        <v>1411</v>
      </c>
      <c r="J247" t="s">
        <v>1412</v>
      </c>
    </row>
    <row r="248" spans="1:10" x14ac:dyDescent="0.25">
      <c r="A248" t="s">
        <v>1407</v>
      </c>
      <c r="B248" t="s">
        <v>842</v>
      </c>
      <c r="C248" t="str">
        <f t="shared" si="3"/>
        <v>Trimpeneers,Piet</v>
      </c>
      <c r="D248" s="44" t="s">
        <v>1413</v>
      </c>
      <c r="F248" t="s">
        <v>1414</v>
      </c>
      <c r="G248" t="s">
        <v>1415</v>
      </c>
      <c r="H248" t="s">
        <v>1415</v>
      </c>
      <c r="I248" t="s">
        <v>1416</v>
      </c>
      <c r="J248" t="s">
        <v>1417</v>
      </c>
    </row>
    <row r="249" spans="1:10" x14ac:dyDescent="0.25">
      <c r="A249" t="s">
        <v>1418</v>
      </c>
      <c r="B249" t="s">
        <v>1419</v>
      </c>
      <c r="C249" t="str">
        <f t="shared" si="3"/>
        <v>Trossard,Owen</v>
      </c>
      <c r="D249" s="44">
        <v>2146627</v>
      </c>
      <c r="F249" t="s">
        <v>1420</v>
      </c>
      <c r="G249" t="s">
        <v>1421</v>
      </c>
      <c r="H249" t="s">
        <v>386</v>
      </c>
      <c r="I249" t="s">
        <v>1422</v>
      </c>
      <c r="J249" t="s">
        <v>1423</v>
      </c>
    </row>
    <row r="250" spans="1:10" x14ac:dyDescent="0.25">
      <c r="A250" t="s">
        <v>1418</v>
      </c>
      <c r="B250" t="s">
        <v>1127</v>
      </c>
      <c r="C250" t="str">
        <f t="shared" si="3"/>
        <v>Trossard,Tristan</v>
      </c>
      <c r="D250" s="44">
        <v>2094887</v>
      </c>
      <c r="F250" t="s">
        <v>1424</v>
      </c>
      <c r="G250" t="s">
        <v>386</v>
      </c>
      <c r="H250" t="s">
        <v>386</v>
      </c>
      <c r="I250" t="s">
        <v>1422</v>
      </c>
      <c r="J250" t="s">
        <v>1423</v>
      </c>
    </row>
    <row r="251" spans="1:10" x14ac:dyDescent="0.25">
      <c r="A251" t="s">
        <v>1425</v>
      </c>
      <c r="B251" t="s">
        <v>1426</v>
      </c>
      <c r="C251" t="str">
        <f t="shared" si="3"/>
        <v>Trullemans,Andreas</v>
      </c>
      <c r="D251" s="44">
        <v>2188590</v>
      </c>
      <c r="F251" t="s">
        <v>1427</v>
      </c>
      <c r="G251" t="s">
        <v>336</v>
      </c>
      <c r="H251" t="s">
        <v>337</v>
      </c>
      <c r="I251" t="s">
        <v>1428</v>
      </c>
      <c r="J251" t="s">
        <v>1429</v>
      </c>
    </row>
    <row r="252" spans="1:10" x14ac:dyDescent="0.25">
      <c r="A252" t="s">
        <v>1425</v>
      </c>
      <c r="B252" t="s">
        <v>1430</v>
      </c>
      <c r="C252" t="str">
        <f t="shared" si="3"/>
        <v>Trullemans,Guinevere</v>
      </c>
      <c r="D252" s="44">
        <v>2293063</v>
      </c>
      <c r="F252" t="s">
        <v>1431</v>
      </c>
      <c r="G252" t="s">
        <v>419</v>
      </c>
      <c r="H252" t="s">
        <v>337</v>
      </c>
      <c r="I252" t="s">
        <v>1428</v>
      </c>
      <c r="J252" t="s">
        <v>1429</v>
      </c>
    </row>
    <row r="253" spans="1:10" x14ac:dyDescent="0.25">
      <c r="A253" t="s">
        <v>1425</v>
      </c>
      <c r="B253" t="s">
        <v>1432</v>
      </c>
      <c r="C253" t="str">
        <f t="shared" si="3"/>
        <v>Trullemans,Jorinde</v>
      </c>
      <c r="D253" s="44">
        <v>2293064</v>
      </c>
      <c r="F253" t="s">
        <v>1433</v>
      </c>
      <c r="G253" t="s">
        <v>336</v>
      </c>
      <c r="H253" t="s">
        <v>337</v>
      </c>
      <c r="I253" t="s">
        <v>1428</v>
      </c>
      <c r="J253" t="s">
        <v>1429</v>
      </c>
    </row>
    <row r="254" spans="1:10" x14ac:dyDescent="0.25">
      <c r="A254" t="s">
        <v>1434</v>
      </c>
      <c r="B254" t="s">
        <v>1435</v>
      </c>
      <c r="C254" t="str">
        <f t="shared" si="3"/>
        <v>Tudts,Rik</v>
      </c>
      <c r="D254" s="44" t="s">
        <v>1436</v>
      </c>
      <c r="F254" t="s">
        <v>1437</v>
      </c>
      <c r="G254" t="s">
        <v>330</v>
      </c>
      <c r="H254" t="s">
        <v>330</v>
      </c>
      <c r="I254" t="s">
        <v>1438</v>
      </c>
      <c r="J254" t="s">
        <v>1439</v>
      </c>
    </row>
    <row r="255" spans="1:10" x14ac:dyDescent="0.25">
      <c r="A255" t="s">
        <v>1440</v>
      </c>
      <c r="B255" t="s">
        <v>417</v>
      </c>
      <c r="C255" t="str">
        <f t="shared" si="3"/>
        <v>Ulens,Thomas</v>
      </c>
      <c r="D255" s="44" t="s">
        <v>1441</v>
      </c>
      <c r="F255" t="s">
        <v>1442</v>
      </c>
      <c r="G255" t="s">
        <v>386</v>
      </c>
      <c r="H255" t="s">
        <v>386</v>
      </c>
      <c r="I255" t="s">
        <v>1443</v>
      </c>
      <c r="J255" t="s">
        <v>1444</v>
      </c>
    </row>
    <row r="256" spans="1:10" x14ac:dyDescent="0.25">
      <c r="A256" t="s">
        <v>1445</v>
      </c>
      <c r="B256" t="s">
        <v>1446</v>
      </c>
      <c r="C256" t="str">
        <f t="shared" si="3"/>
        <v>Van Asch,Emily</v>
      </c>
      <c r="D256" s="44">
        <v>2094888</v>
      </c>
      <c r="F256" t="s">
        <v>1447</v>
      </c>
      <c r="G256" t="s">
        <v>330</v>
      </c>
      <c r="H256" t="s">
        <v>330</v>
      </c>
      <c r="I256" t="s">
        <v>1448</v>
      </c>
      <c r="J256" t="s">
        <v>1449</v>
      </c>
    </row>
    <row r="257" spans="1:10" x14ac:dyDescent="0.25">
      <c r="A257" t="s">
        <v>1450</v>
      </c>
      <c r="B257" t="s">
        <v>1451</v>
      </c>
      <c r="C257" t="str">
        <f t="shared" si="3"/>
        <v>Van Cattendyck,Kristel</v>
      </c>
      <c r="D257" s="44" t="s">
        <v>1452</v>
      </c>
      <c r="F257" t="s">
        <v>1453</v>
      </c>
      <c r="G257" t="s">
        <v>330</v>
      </c>
      <c r="H257" t="s">
        <v>330</v>
      </c>
      <c r="I257" t="s">
        <v>1454</v>
      </c>
      <c r="J257" t="s">
        <v>1455</v>
      </c>
    </row>
    <row r="258" spans="1:10" x14ac:dyDescent="0.25">
      <c r="A258" t="s">
        <v>1456</v>
      </c>
      <c r="B258" t="s">
        <v>1457</v>
      </c>
      <c r="C258" t="str">
        <f t="shared" si="3"/>
        <v>Van Ceulebroeck,Ayrton</v>
      </c>
      <c r="D258" s="44" t="s">
        <v>1458</v>
      </c>
      <c r="F258" t="s">
        <v>1459</v>
      </c>
      <c r="G258" t="s">
        <v>330</v>
      </c>
      <c r="H258" t="s">
        <v>330</v>
      </c>
      <c r="I258" t="s">
        <v>1460</v>
      </c>
      <c r="J258" t="s">
        <v>1461</v>
      </c>
    </row>
    <row r="259" spans="1:10" x14ac:dyDescent="0.25">
      <c r="A259" t="s">
        <v>1462</v>
      </c>
      <c r="B259" t="s">
        <v>785</v>
      </c>
      <c r="C259" t="str">
        <f t="shared" ref="C259:C319" si="4">CONCATENATE(A259,",",B259)</f>
        <v>Van den Broeck,Femke</v>
      </c>
      <c r="D259" s="44" t="s">
        <v>1463</v>
      </c>
      <c r="F259" t="s">
        <v>1464</v>
      </c>
      <c r="G259" t="s">
        <v>330</v>
      </c>
      <c r="H259" t="s">
        <v>330</v>
      </c>
      <c r="I259" t="s">
        <v>396</v>
      </c>
      <c r="J259" t="s">
        <v>397</v>
      </c>
    </row>
    <row r="260" spans="1:10" x14ac:dyDescent="0.25">
      <c r="A260" t="s">
        <v>1465</v>
      </c>
      <c r="B260" t="s">
        <v>975</v>
      </c>
      <c r="C260" t="str">
        <f t="shared" si="4"/>
        <v>Van der Heyden,Lore</v>
      </c>
      <c r="D260" s="44">
        <v>2252380</v>
      </c>
      <c r="F260" t="s">
        <v>1466</v>
      </c>
      <c r="G260" t="s">
        <v>330</v>
      </c>
      <c r="H260" t="s">
        <v>330</v>
      </c>
      <c r="I260" t="s">
        <v>1467</v>
      </c>
      <c r="J260" t="s">
        <v>1468</v>
      </c>
    </row>
    <row r="261" spans="1:10" x14ac:dyDescent="0.25">
      <c r="A261" t="s">
        <v>1469</v>
      </c>
      <c r="B261" t="s">
        <v>1470</v>
      </c>
      <c r="C261" t="str">
        <f t="shared" si="4"/>
        <v>Van der Vliet,Veronik</v>
      </c>
      <c r="D261" s="44">
        <v>2044838</v>
      </c>
      <c r="F261" t="s">
        <v>1471</v>
      </c>
      <c r="G261" t="s">
        <v>386</v>
      </c>
      <c r="H261" t="s">
        <v>386</v>
      </c>
      <c r="I261" t="s">
        <v>1472</v>
      </c>
      <c r="J261" t="s">
        <v>1473</v>
      </c>
    </row>
    <row r="262" spans="1:10" x14ac:dyDescent="0.25">
      <c r="A262" t="s">
        <v>1474</v>
      </c>
      <c r="B262" t="s">
        <v>1475</v>
      </c>
      <c r="C262" t="str">
        <f t="shared" si="4"/>
        <v>Van Esch,Ann</v>
      </c>
      <c r="D262" s="44" t="s">
        <v>1476</v>
      </c>
      <c r="F262" t="s">
        <v>1477</v>
      </c>
      <c r="G262" t="s">
        <v>386</v>
      </c>
      <c r="H262" t="s">
        <v>353</v>
      </c>
      <c r="I262" t="s">
        <v>1201</v>
      </c>
      <c r="J262" t="s">
        <v>1202</v>
      </c>
    </row>
    <row r="263" spans="1:10" x14ac:dyDescent="0.25">
      <c r="A263" t="s">
        <v>1478</v>
      </c>
      <c r="B263" t="s">
        <v>1479</v>
      </c>
      <c r="C263" t="str">
        <f t="shared" si="4"/>
        <v>Van Genechten,Antoine</v>
      </c>
      <c r="D263" s="44" t="s">
        <v>1480</v>
      </c>
      <c r="F263" t="s">
        <v>1481</v>
      </c>
      <c r="G263" t="s">
        <v>438</v>
      </c>
      <c r="H263" t="s">
        <v>438</v>
      </c>
      <c r="I263" t="s">
        <v>1482</v>
      </c>
      <c r="J263" t="s">
        <v>90</v>
      </c>
    </row>
    <row r="264" spans="1:10" x14ac:dyDescent="0.25">
      <c r="A264" t="s">
        <v>1483</v>
      </c>
      <c r="B264" t="s">
        <v>1247</v>
      </c>
      <c r="C264" t="str">
        <f t="shared" si="4"/>
        <v>Van Hecke,Martine</v>
      </c>
      <c r="D264" s="44">
        <v>2112370</v>
      </c>
      <c r="F264" t="s">
        <v>1484</v>
      </c>
      <c r="G264" t="s">
        <v>360</v>
      </c>
      <c r="H264" t="s">
        <v>360</v>
      </c>
      <c r="I264" t="s">
        <v>440</v>
      </c>
      <c r="J264" t="s">
        <v>109</v>
      </c>
    </row>
    <row r="265" spans="1:10" x14ac:dyDescent="0.25">
      <c r="A265" t="s">
        <v>1485</v>
      </c>
      <c r="B265" t="s">
        <v>541</v>
      </c>
      <c r="C265" t="str">
        <f t="shared" si="4"/>
        <v>Van Hiel,Ruben</v>
      </c>
      <c r="D265" s="44">
        <v>2188534</v>
      </c>
      <c r="F265" t="s">
        <v>1486</v>
      </c>
      <c r="G265" t="s">
        <v>336</v>
      </c>
      <c r="H265" t="s">
        <v>337</v>
      </c>
      <c r="I265" t="s">
        <v>1487</v>
      </c>
      <c r="J265" t="s">
        <v>1488</v>
      </c>
    </row>
    <row r="266" spans="1:10" x14ac:dyDescent="0.25">
      <c r="A266" t="s">
        <v>1489</v>
      </c>
      <c r="B266" t="s">
        <v>890</v>
      </c>
      <c r="C266" t="str">
        <f t="shared" si="4"/>
        <v>Van Imschoot,Tom</v>
      </c>
      <c r="D266" s="44">
        <v>2160166</v>
      </c>
      <c r="F266" t="s">
        <v>1490</v>
      </c>
      <c r="G266" t="s">
        <v>439</v>
      </c>
      <c r="H266" t="s">
        <v>439</v>
      </c>
      <c r="I266" t="s">
        <v>1491</v>
      </c>
      <c r="J266" t="s">
        <v>1492</v>
      </c>
    </row>
    <row r="267" spans="1:10" x14ac:dyDescent="0.25">
      <c r="A267" t="s">
        <v>1493</v>
      </c>
      <c r="B267" t="s">
        <v>1494</v>
      </c>
      <c r="C267" t="str">
        <f t="shared" si="4"/>
        <v>Vanaeken,Leen</v>
      </c>
      <c r="D267" s="44" t="s">
        <v>1495</v>
      </c>
      <c r="F267" t="s">
        <v>1496</v>
      </c>
      <c r="G267" t="s">
        <v>353</v>
      </c>
      <c r="H267" t="s">
        <v>353</v>
      </c>
      <c r="I267" t="s">
        <v>836</v>
      </c>
      <c r="J267" t="s">
        <v>848</v>
      </c>
    </row>
    <row r="268" spans="1:10" x14ac:dyDescent="0.25">
      <c r="A268" t="s">
        <v>1497</v>
      </c>
      <c r="B268" t="s">
        <v>1498</v>
      </c>
      <c r="C268" t="str">
        <f t="shared" si="4"/>
        <v>Vandenbosch,Lies</v>
      </c>
      <c r="D268" s="44">
        <v>2094943</v>
      </c>
      <c r="F268" t="s">
        <v>1499</v>
      </c>
      <c r="G268" t="s">
        <v>386</v>
      </c>
      <c r="H268" t="s">
        <v>353</v>
      </c>
      <c r="I268" t="s">
        <v>1500</v>
      </c>
      <c r="J268" t="s">
        <v>1501</v>
      </c>
    </row>
    <row r="269" spans="1:10" x14ac:dyDescent="0.25">
      <c r="A269" t="s">
        <v>1502</v>
      </c>
      <c r="B269" t="s">
        <v>881</v>
      </c>
      <c r="C269" t="str">
        <f t="shared" si="4"/>
        <v>Vandenbroeck,Daan</v>
      </c>
      <c r="D269" s="44" t="s">
        <v>1503</v>
      </c>
      <c r="F269" t="s">
        <v>1504</v>
      </c>
      <c r="G269" t="s">
        <v>1332</v>
      </c>
      <c r="H269" t="s">
        <v>1332</v>
      </c>
      <c r="I269" t="s">
        <v>1505</v>
      </c>
      <c r="J269" t="s">
        <v>1506</v>
      </c>
    </row>
    <row r="270" spans="1:10" x14ac:dyDescent="0.25">
      <c r="A270" t="s">
        <v>1502</v>
      </c>
      <c r="B270" t="s">
        <v>1507</v>
      </c>
      <c r="C270" t="str">
        <f t="shared" si="4"/>
        <v>Vandenbroeck,Dominique</v>
      </c>
      <c r="D270" s="44" t="s">
        <v>1508</v>
      </c>
      <c r="F270" t="s">
        <v>1509</v>
      </c>
      <c r="G270" t="s">
        <v>386</v>
      </c>
      <c r="H270" t="s">
        <v>386</v>
      </c>
      <c r="I270" t="s">
        <v>1510</v>
      </c>
      <c r="J270" t="s">
        <v>1511</v>
      </c>
    </row>
    <row r="271" spans="1:10" x14ac:dyDescent="0.25">
      <c r="A271" t="s">
        <v>1512</v>
      </c>
      <c r="B271" t="s">
        <v>988</v>
      </c>
      <c r="C271" t="str">
        <f t="shared" si="4"/>
        <v>Vandenreyt-Bollens,Jurgen</v>
      </c>
      <c r="D271" s="44" t="s">
        <v>1513</v>
      </c>
      <c r="F271" t="s">
        <v>1514</v>
      </c>
      <c r="G271" t="s">
        <v>330</v>
      </c>
      <c r="H271" t="s">
        <v>330</v>
      </c>
      <c r="I271" t="s">
        <v>1515</v>
      </c>
      <c r="J271" t="s">
        <v>1516</v>
      </c>
    </row>
    <row r="272" spans="1:10" x14ac:dyDescent="0.25">
      <c r="A272" t="s">
        <v>1512</v>
      </c>
      <c r="B272" t="s">
        <v>1517</v>
      </c>
      <c r="C272" t="str">
        <f t="shared" si="4"/>
        <v>Vandenreyt-Bollens,Zanthe</v>
      </c>
      <c r="D272" s="44">
        <v>2292295</v>
      </c>
      <c r="F272" t="s">
        <v>1518</v>
      </c>
      <c r="G272" t="s">
        <v>342</v>
      </c>
      <c r="H272" t="s">
        <v>337</v>
      </c>
      <c r="I272" t="s">
        <v>1515</v>
      </c>
      <c r="J272" t="s">
        <v>1516</v>
      </c>
    </row>
    <row r="273" spans="1:10" x14ac:dyDescent="0.25">
      <c r="A273" t="s">
        <v>1519</v>
      </c>
      <c r="B273" t="s">
        <v>590</v>
      </c>
      <c r="C273" t="str">
        <f t="shared" si="4"/>
        <v>Vandensteen,Niels</v>
      </c>
      <c r="D273" s="44">
        <v>2265743</v>
      </c>
      <c r="F273" t="s">
        <v>1520</v>
      </c>
      <c r="G273" t="s">
        <v>419</v>
      </c>
      <c r="H273" t="s">
        <v>337</v>
      </c>
      <c r="I273" t="s">
        <v>1521</v>
      </c>
      <c r="J273" t="s">
        <v>736</v>
      </c>
    </row>
    <row r="274" spans="1:10" x14ac:dyDescent="0.25">
      <c r="A274" t="s">
        <v>1519</v>
      </c>
      <c r="B274" t="s">
        <v>1522</v>
      </c>
      <c r="C274" t="str">
        <f t="shared" si="4"/>
        <v>Vandensteen,Sanna</v>
      </c>
      <c r="D274" s="44">
        <v>2265744</v>
      </c>
      <c r="F274" t="s">
        <v>1523</v>
      </c>
      <c r="G274" t="s">
        <v>336</v>
      </c>
      <c r="H274" t="s">
        <v>337</v>
      </c>
      <c r="I274" t="s">
        <v>1521</v>
      </c>
      <c r="J274" t="s">
        <v>736</v>
      </c>
    </row>
    <row r="275" spans="1:10" x14ac:dyDescent="0.25">
      <c r="A275" t="s">
        <v>1519</v>
      </c>
      <c r="B275" t="s">
        <v>1524</v>
      </c>
      <c r="C275" t="str">
        <f t="shared" si="4"/>
        <v>Vandensteen,Siebe</v>
      </c>
      <c r="D275" s="44">
        <v>2265742</v>
      </c>
      <c r="F275" t="s">
        <v>1525</v>
      </c>
      <c r="G275" t="s">
        <v>419</v>
      </c>
      <c r="H275" t="s">
        <v>337</v>
      </c>
      <c r="I275" t="s">
        <v>1521</v>
      </c>
      <c r="J275" t="s">
        <v>736</v>
      </c>
    </row>
    <row r="276" spans="1:10" x14ac:dyDescent="0.25">
      <c r="A276" t="s">
        <v>1519</v>
      </c>
      <c r="B276" t="s">
        <v>1242</v>
      </c>
      <c r="C276" t="str">
        <f t="shared" si="4"/>
        <v>Vandensteen,Steven</v>
      </c>
      <c r="D276" s="44" t="s">
        <v>1526</v>
      </c>
      <c r="F276" t="s">
        <v>1527</v>
      </c>
      <c r="G276" t="s">
        <v>330</v>
      </c>
      <c r="H276" t="s">
        <v>330</v>
      </c>
      <c r="I276" t="s">
        <v>1528</v>
      </c>
      <c r="J276" t="s">
        <v>736</v>
      </c>
    </row>
    <row r="277" spans="1:10" x14ac:dyDescent="0.25">
      <c r="A277" t="s">
        <v>1529</v>
      </c>
      <c r="B277" t="s">
        <v>1530</v>
      </c>
      <c r="C277" t="str">
        <f t="shared" si="4"/>
        <v>Vandereyken,Kelly</v>
      </c>
      <c r="D277" s="44">
        <v>2253265</v>
      </c>
      <c r="F277" t="s">
        <v>1531</v>
      </c>
      <c r="G277" t="s">
        <v>330</v>
      </c>
      <c r="H277" t="s">
        <v>330</v>
      </c>
      <c r="I277" t="s">
        <v>338</v>
      </c>
      <c r="J277" t="s">
        <v>339</v>
      </c>
    </row>
    <row r="278" spans="1:10" x14ac:dyDescent="0.25">
      <c r="A278" t="s">
        <v>1532</v>
      </c>
      <c r="B278" t="s">
        <v>1314</v>
      </c>
      <c r="C278" t="str">
        <f t="shared" si="4"/>
        <v>Vanderheyden,Jasper</v>
      </c>
      <c r="D278" s="44">
        <v>2251864</v>
      </c>
      <c r="F278" t="s">
        <v>1533</v>
      </c>
      <c r="G278" t="s">
        <v>342</v>
      </c>
      <c r="H278" t="s">
        <v>337</v>
      </c>
      <c r="I278" t="s">
        <v>1467</v>
      </c>
      <c r="J278" t="s">
        <v>1468</v>
      </c>
    </row>
    <row r="279" spans="1:10" x14ac:dyDescent="0.25">
      <c r="A279" t="s">
        <v>1534</v>
      </c>
      <c r="B279" t="s">
        <v>575</v>
      </c>
      <c r="C279" t="str">
        <f t="shared" si="4"/>
        <v>Vandevelde,Julie</v>
      </c>
      <c r="D279" s="44" t="s">
        <v>1535</v>
      </c>
      <c r="F279" t="s">
        <v>1536</v>
      </c>
      <c r="G279" t="s">
        <v>439</v>
      </c>
      <c r="H279" t="s">
        <v>439</v>
      </c>
      <c r="I279" t="s">
        <v>191</v>
      </c>
      <c r="J279" t="s">
        <v>192</v>
      </c>
    </row>
    <row r="280" spans="1:10" x14ac:dyDescent="0.25">
      <c r="A280" t="s">
        <v>1534</v>
      </c>
      <c r="B280" t="s">
        <v>1537</v>
      </c>
      <c r="C280" t="str">
        <f t="shared" si="4"/>
        <v>Vandevelde,Laure</v>
      </c>
      <c r="D280" s="44" t="s">
        <v>1538</v>
      </c>
      <c r="F280" t="s">
        <v>1539</v>
      </c>
      <c r="G280" t="s">
        <v>330</v>
      </c>
      <c r="H280" t="s">
        <v>330</v>
      </c>
    </row>
    <row r="281" spans="1:10" x14ac:dyDescent="0.25">
      <c r="A281" t="s">
        <v>1534</v>
      </c>
      <c r="B281" t="s">
        <v>1540</v>
      </c>
      <c r="C281" t="str">
        <f t="shared" si="4"/>
        <v>Vandevelde,Siegfried</v>
      </c>
      <c r="D281" s="44" t="s">
        <v>1541</v>
      </c>
      <c r="F281" t="s">
        <v>1542</v>
      </c>
      <c r="G281" t="s">
        <v>761</v>
      </c>
      <c r="H281" t="s">
        <v>761</v>
      </c>
      <c r="I281" t="s">
        <v>1543</v>
      </c>
      <c r="J281" t="s">
        <v>70</v>
      </c>
    </row>
    <row r="282" spans="1:10" x14ac:dyDescent="0.25">
      <c r="A282" t="s">
        <v>1534</v>
      </c>
      <c r="B282" t="s">
        <v>1544</v>
      </c>
      <c r="C282" t="str">
        <f t="shared" si="4"/>
        <v>Vandevelde,Wannes</v>
      </c>
      <c r="D282" s="44" t="s">
        <v>1545</v>
      </c>
      <c r="F282" t="s">
        <v>1536</v>
      </c>
      <c r="G282" t="s">
        <v>330</v>
      </c>
      <c r="H282" t="s">
        <v>330</v>
      </c>
      <c r="I282" t="s">
        <v>1546</v>
      </c>
      <c r="J282" t="s">
        <v>1547</v>
      </c>
    </row>
    <row r="283" spans="1:10" x14ac:dyDescent="0.25">
      <c r="A283" t="s">
        <v>1548</v>
      </c>
      <c r="B283" t="s">
        <v>1549</v>
      </c>
      <c r="C283" t="str">
        <f t="shared" si="4"/>
        <v>Vandeweerd,Liesbet</v>
      </c>
      <c r="D283" s="44" t="s">
        <v>1550</v>
      </c>
      <c r="F283" t="s">
        <v>1551</v>
      </c>
      <c r="G283" t="s">
        <v>391</v>
      </c>
      <c r="H283" t="s">
        <v>391</v>
      </c>
      <c r="I283" t="s">
        <v>122</v>
      </c>
      <c r="J283" t="s">
        <v>123</v>
      </c>
    </row>
    <row r="284" spans="1:10" x14ac:dyDescent="0.25">
      <c r="A284" t="s">
        <v>1552</v>
      </c>
      <c r="B284" t="s">
        <v>1364</v>
      </c>
      <c r="C284" t="str">
        <f t="shared" si="4"/>
        <v>Vanermen,Helena</v>
      </c>
      <c r="D284" s="44">
        <v>4090429</v>
      </c>
      <c r="F284" t="s">
        <v>1553</v>
      </c>
      <c r="G284" t="s">
        <v>342</v>
      </c>
      <c r="H284" t="s">
        <v>337</v>
      </c>
      <c r="I284" t="s">
        <v>1054</v>
      </c>
      <c r="J284" t="s">
        <v>1055</v>
      </c>
    </row>
    <row r="285" spans="1:10" x14ac:dyDescent="0.25">
      <c r="A285" t="s">
        <v>1552</v>
      </c>
      <c r="B285" t="s">
        <v>1336</v>
      </c>
      <c r="C285" t="str">
        <f t="shared" si="4"/>
        <v>Vanermen,Inge</v>
      </c>
      <c r="D285" s="44" t="s">
        <v>1554</v>
      </c>
      <c r="F285" t="s">
        <v>1555</v>
      </c>
      <c r="G285" t="s">
        <v>330</v>
      </c>
      <c r="H285" t="s">
        <v>330</v>
      </c>
      <c r="I285" t="s">
        <v>579</v>
      </c>
      <c r="J285" t="s">
        <v>580</v>
      </c>
    </row>
    <row r="286" spans="1:10" x14ac:dyDescent="0.25">
      <c r="A286" t="s">
        <v>1552</v>
      </c>
      <c r="B286" t="s">
        <v>1556</v>
      </c>
      <c r="C286" t="str">
        <f t="shared" si="4"/>
        <v>Vanermen,Liesbeth</v>
      </c>
      <c r="D286" s="44" t="s">
        <v>1557</v>
      </c>
      <c r="F286" t="s">
        <v>1558</v>
      </c>
      <c r="G286" t="s">
        <v>330</v>
      </c>
      <c r="H286" t="s">
        <v>330</v>
      </c>
      <c r="I286" t="s">
        <v>1559</v>
      </c>
      <c r="J286" t="s">
        <v>1560</v>
      </c>
    </row>
    <row r="287" spans="1:10" x14ac:dyDescent="0.25">
      <c r="A287" t="s">
        <v>1561</v>
      </c>
      <c r="B287" t="s">
        <v>685</v>
      </c>
      <c r="C287" t="str">
        <f t="shared" si="4"/>
        <v>Vanhaelst,Evi</v>
      </c>
      <c r="D287" s="44">
        <v>2254856</v>
      </c>
      <c r="F287" t="s">
        <v>1562</v>
      </c>
      <c r="G287" t="s">
        <v>330</v>
      </c>
      <c r="H287" t="s">
        <v>330</v>
      </c>
      <c r="I287" t="s">
        <v>1563</v>
      </c>
      <c r="J287" t="s">
        <v>1564</v>
      </c>
    </row>
    <row r="288" spans="1:10" x14ac:dyDescent="0.25">
      <c r="A288" t="s">
        <v>1565</v>
      </c>
      <c r="B288" t="s">
        <v>1566</v>
      </c>
      <c r="C288" t="str">
        <f t="shared" si="4"/>
        <v>Vanhombrouck,Camille</v>
      </c>
      <c r="D288" s="44">
        <v>2251871</v>
      </c>
      <c r="F288" t="s">
        <v>1567</v>
      </c>
      <c r="G288" t="s">
        <v>336</v>
      </c>
      <c r="H288" t="s">
        <v>337</v>
      </c>
      <c r="I288" t="s">
        <v>1343</v>
      </c>
      <c r="J288" t="s">
        <v>1344</v>
      </c>
    </row>
    <row r="289" spans="1:10" x14ac:dyDescent="0.25">
      <c r="A289" t="s">
        <v>1565</v>
      </c>
      <c r="B289" t="s">
        <v>1568</v>
      </c>
      <c r="C289" t="str">
        <f t="shared" si="4"/>
        <v>Vanhombrouck,Léonie</v>
      </c>
      <c r="D289" s="44">
        <v>2251921</v>
      </c>
      <c r="F289" t="s">
        <v>1569</v>
      </c>
      <c r="G289" t="s">
        <v>336</v>
      </c>
      <c r="H289" t="s">
        <v>337</v>
      </c>
      <c r="I289" t="s">
        <v>1343</v>
      </c>
      <c r="J289" t="s">
        <v>1344</v>
      </c>
    </row>
    <row r="290" spans="1:10" x14ac:dyDescent="0.25">
      <c r="A290" t="s">
        <v>1565</v>
      </c>
      <c r="B290" t="s">
        <v>1570</v>
      </c>
      <c r="C290" t="str">
        <f t="shared" si="4"/>
        <v>Vanhombrouck,Steve</v>
      </c>
      <c r="D290" s="44" t="s">
        <v>1571</v>
      </c>
      <c r="F290" t="s">
        <v>1572</v>
      </c>
      <c r="G290" t="s">
        <v>330</v>
      </c>
      <c r="H290" t="s">
        <v>330</v>
      </c>
      <c r="I290" t="s">
        <v>1573</v>
      </c>
      <c r="J290" t="s">
        <v>1574</v>
      </c>
    </row>
    <row r="291" spans="1:10" x14ac:dyDescent="0.25">
      <c r="A291" t="s">
        <v>1575</v>
      </c>
      <c r="B291" t="s">
        <v>1103</v>
      </c>
      <c r="C291" t="str">
        <f t="shared" si="4"/>
        <v>Vanmarsenille,Bram</v>
      </c>
      <c r="D291" s="44">
        <v>2127352</v>
      </c>
      <c r="F291" t="s">
        <v>1576</v>
      </c>
      <c r="G291" t="s">
        <v>330</v>
      </c>
      <c r="H291" t="s">
        <v>330</v>
      </c>
      <c r="I291" t="s">
        <v>1577</v>
      </c>
      <c r="J291" t="s">
        <v>1578</v>
      </c>
    </row>
    <row r="292" spans="1:10" x14ac:dyDescent="0.25">
      <c r="A292" t="s">
        <v>1575</v>
      </c>
      <c r="B292" t="s">
        <v>1579</v>
      </c>
      <c r="C292" t="str">
        <f t="shared" si="4"/>
        <v>Vanmarsenille,Hanne</v>
      </c>
      <c r="D292" s="44">
        <v>2106134</v>
      </c>
      <c r="F292" t="s">
        <v>1580</v>
      </c>
      <c r="G292" t="s">
        <v>386</v>
      </c>
      <c r="H292" t="s">
        <v>386</v>
      </c>
      <c r="I292" t="s">
        <v>1581</v>
      </c>
      <c r="J292" t="s">
        <v>1582</v>
      </c>
    </row>
    <row r="293" spans="1:10" x14ac:dyDescent="0.25">
      <c r="A293" t="s">
        <v>1575</v>
      </c>
      <c r="B293" t="s">
        <v>1242</v>
      </c>
      <c r="C293" t="str">
        <f t="shared" si="4"/>
        <v>Vanmarsenille,Steven</v>
      </c>
      <c r="D293" s="44">
        <v>2127353</v>
      </c>
      <c r="F293" t="s">
        <v>1583</v>
      </c>
      <c r="G293" t="s">
        <v>330</v>
      </c>
      <c r="H293" t="s">
        <v>386</v>
      </c>
      <c r="I293" t="s">
        <v>1581</v>
      </c>
      <c r="J293" t="s">
        <v>1584</v>
      </c>
    </row>
    <row r="294" spans="1:10" x14ac:dyDescent="0.25">
      <c r="A294" t="s">
        <v>1575</v>
      </c>
      <c r="B294" t="s">
        <v>1585</v>
      </c>
      <c r="C294" t="str">
        <f t="shared" si="4"/>
        <v>Vanmarsenille,Wim</v>
      </c>
      <c r="D294" s="44">
        <v>2127354</v>
      </c>
      <c r="F294" t="s">
        <v>1586</v>
      </c>
      <c r="G294" t="s">
        <v>330</v>
      </c>
      <c r="H294" t="s">
        <v>330</v>
      </c>
      <c r="I294" t="s">
        <v>1581</v>
      </c>
      <c r="J294" t="s">
        <v>1584</v>
      </c>
    </row>
    <row r="295" spans="1:10" x14ac:dyDescent="0.25">
      <c r="A295" t="s">
        <v>1587</v>
      </c>
      <c r="B295" t="s">
        <v>1588</v>
      </c>
      <c r="C295" t="str">
        <f t="shared" si="4"/>
        <v>Vanrijkel,Kristof</v>
      </c>
      <c r="D295" s="44" t="s">
        <v>1589</v>
      </c>
      <c r="F295" t="s">
        <v>1590</v>
      </c>
      <c r="G295" t="s">
        <v>386</v>
      </c>
      <c r="H295" t="s">
        <v>386</v>
      </c>
      <c r="I295" t="s">
        <v>1591</v>
      </c>
      <c r="J295" t="s">
        <v>1592</v>
      </c>
    </row>
    <row r="296" spans="1:10" x14ac:dyDescent="0.25">
      <c r="A296" t="s">
        <v>1593</v>
      </c>
      <c r="B296" t="s">
        <v>1594</v>
      </c>
      <c r="C296" t="str">
        <f t="shared" si="4"/>
        <v>Vanrykel,Nand</v>
      </c>
      <c r="D296" s="44">
        <v>2202166</v>
      </c>
      <c r="F296" t="s">
        <v>1595</v>
      </c>
      <c r="G296" t="s">
        <v>336</v>
      </c>
      <c r="H296" t="s">
        <v>337</v>
      </c>
      <c r="I296" t="s">
        <v>909</v>
      </c>
      <c r="J296" t="s">
        <v>910</v>
      </c>
    </row>
    <row r="297" spans="1:10" x14ac:dyDescent="0.25">
      <c r="A297" t="s">
        <v>1593</v>
      </c>
      <c r="B297" t="s">
        <v>1596</v>
      </c>
      <c r="C297" t="str">
        <f t="shared" si="4"/>
        <v>Vanrykel,Toon</v>
      </c>
      <c r="D297" s="44">
        <v>2072904</v>
      </c>
      <c r="F297" t="s">
        <v>1597</v>
      </c>
      <c r="G297" t="s">
        <v>330</v>
      </c>
      <c r="H297" t="s">
        <v>330</v>
      </c>
      <c r="I297" t="s">
        <v>1598</v>
      </c>
      <c r="J297" t="s">
        <v>1599</v>
      </c>
    </row>
    <row r="298" spans="1:10" x14ac:dyDescent="0.25">
      <c r="A298" t="s">
        <v>1600</v>
      </c>
      <c r="B298" t="s">
        <v>1601</v>
      </c>
      <c r="C298" t="str">
        <f t="shared" si="4"/>
        <v>Vanschoonbeek,Céleste</v>
      </c>
      <c r="D298" s="44">
        <v>2253264</v>
      </c>
      <c r="F298" t="s">
        <v>1602</v>
      </c>
      <c r="G298" t="s">
        <v>330</v>
      </c>
      <c r="H298" t="s">
        <v>330</v>
      </c>
      <c r="I298" t="s">
        <v>1603</v>
      </c>
      <c r="J298" t="s">
        <v>1604</v>
      </c>
    </row>
    <row r="299" spans="1:10" x14ac:dyDescent="0.25">
      <c r="A299" t="s">
        <v>1600</v>
      </c>
      <c r="B299" t="s">
        <v>1605</v>
      </c>
      <c r="C299" t="str">
        <f t="shared" si="4"/>
        <v>Vanschoonbeek,Charlotte</v>
      </c>
      <c r="D299" s="44">
        <v>2253262</v>
      </c>
      <c r="F299" t="s">
        <v>1606</v>
      </c>
      <c r="G299" t="s">
        <v>330</v>
      </c>
      <c r="H299" t="s">
        <v>330</v>
      </c>
      <c r="I299" t="s">
        <v>1607</v>
      </c>
      <c r="J299" t="s">
        <v>1608</v>
      </c>
    </row>
    <row r="300" spans="1:10" x14ac:dyDescent="0.25">
      <c r="A300" t="s">
        <v>1600</v>
      </c>
      <c r="B300" t="s">
        <v>1609</v>
      </c>
      <c r="C300" t="str">
        <f t="shared" si="4"/>
        <v>Vanschoonbeek,Gerrit</v>
      </c>
      <c r="D300" s="44" t="s">
        <v>1610</v>
      </c>
      <c r="F300" t="s">
        <v>1611</v>
      </c>
      <c r="G300" t="s">
        <v>330</v>
      </c>
      <c r="H300" t="s">
        <v>330</v>
      </c>
      <c r="J300" t="s">
        <v>1604</v>
      </c>
    </row>
    <row r="301" spans="1:10" x14ac:dyDescent="0.25">
      <c r="A301" t="s">
        <v>1600</v>
      </c>
      <c r="B301" t="s">
        <v>408</v>
      </c>
      <c r="C301" t="str">
        <f t="shared" si="4"/>
        <v>Vanschoonbeek,Juliette</v>
      </c>
      <c r="D301" s="44">
        <v>2253263</v>
      </c>
      <c r="F301" t="s">
        <v>1612</v>
      </c>
      <c r="G301" t="s">
        <v>330</v>
      </c>
      <c r="H301" t="s">
        <v>330</v>
      </c>
      <c r="I301" t="s">
        <v>1613</v>
      </c>
      <c r="J301" t="s">
        <v>1614</v>
      </c>
    </row>
    <row r="302" spans="1:10" x14ac:dyDescent="0.25">
      <c r="A302" t="s">
        <v>1615</v>
      </c>
      <c r="B302" t="s">
        <v>988</v>
      </c>
      <c r="C302" t="str">
        <f t="shared" si="4"/>
        <v>Vansevenant,Jurgen</v>
      </c>
      <c r="D302" s="44" t="s">
        <v>1616</v>
      </c>
      <c r="F302" t="s">
        <v>1617</v>
      </c>
      <c r="G302" t="s">
        <v>330</v>
      </c>
      <c r="H302" t="s">
        <v>330</v>
      </c>
      <c r="I302" t="s">
        <v>1618</v>
      </c>
      <c r="J302" t="s">
        <v>1619</v>
      </c>
    </row>
    <row r="303" spans="1:10" x14ac:dyDescent="0.25">
      <c r="A303" t="s">
        <v>1620</v>
      </c>
      <c r="B303" t="s">
        <v>427</v>
      </c>
      <c r="C303" t="str">
        <f t="shared" si="4"/>
        <v>Verbiest,Marc</v>
      </c>
      <c r="D303" s="44" t="s">
        <v>1621</v>
      </c>
      <c r="F303" t="s">
        <v>1622</v>
      </c>
      <c r="G303" t="s">
        <v>386</v>
      </c>
      <c r="H303" t="s">
        <v>386</v>
      </c>
      <c r="I303" t="s">
        <v>1623</v>
      </c>
      <c r="J303" t="s">
        <v>45</v>
      </c>
    </row>
    <row r="304" spans="1:10" x14ac:dyDescent="0.25">
      <c r="A304" t="s">
        <v>1620</v>
      </c>
      <c r="B304" t="s">
        <v>1624</v>
      </c>
      <c r="C304" t="str">
        <f t="shared" si="4"/>
        <v>Verbiest,Stéfanie</v>
      </c>
      <c r="D304" s="44" t="s">
        <v>1625</v>
      </c>
      <c r="F304" t="s">
        <v>1626</v>
      </c>
      <c r="G304" t="s">
        <v>688</v>
      </c>
      <c r="H304" t="s">
        <v>1627</v>
      </c>
      <c r="I304" t="s">
        <v>1628</v>
      </c>
      <c r="J304" t="s">
        <v>188</v>
      </c>
    </row>
    <row r="305" spans="1:10" x14ac:dyDescent="0.25">
      <c r="A305" t="s">
        <v>1629</v>
      </c>
      <c r="B305" t="s">
        <v>1630</v>
      </c>
      <c r="C305" t="str">
        <f t="shared" si="4"/>
        <v>Verdeyen,Emile</v>
      </c>
      <c r="D305" s="44">
        <v>2251885</v>
      </c>
      <c r="F305" t="s">
        <v>1631</v>
      </c>
      <c r="G305" t="s">
        <v>336</v>
      </c>
      <c r="H305" t="s">
        <v>337</v>
      </c>
      <c r="I305" t="s">
        <v>1472</v>
      </c>
      <c r="J305" t="s">
        <v>87</v>
      </c>
    </row>
    <row r="306" spans="1:10" x14ac:dyDescent="0.25">
      <c r="A306" t="s">
        <v>1629</v>
      </c>
      <c r="B306" t="s">
        <v>1632</v>
      </c>
      <c r="C306" t="str">
        <f t="shared" si="4"/>
        <v>Verdeyen,Mike</v>
      </c>
      <c r="D306" s="44" t="s">
        <v>1633</v>
      </c>
      <c r="F306" t="s">
        <v>1634</v>
      </c>
      <c r="G306" t="s">
        <v>761</v>
      </c>
      <c r="H306" t="s">
        <v>761</v>
      </c>
      <c r="I306" t="s">
        <v>1635</v>
      </c>
      <c r="J306" t="s">
        <v>87</v>
      </c>
    </row>
    <row r="307" spans="1:10" x14ac:dyDescent="0.25">
      <c r="A307" t="s">
        <v>1629</v>
      </c>
      <c r="B307" t="s">
        <v>1636</v>
      </c>
      <c r="C307" t="str">
        <f t="shared" si="4"/>
        <v>Verdeyen,Pauline</v>
      </c>
      <c r="D307" s="44">
        <v>2177210</v>
      </c>
      <c r="F307" t="s">
        <v>1637</v>
      </c>
      <c r="G307" t="s">
        <v>419</v>
      </c>
      <c r="H307" t="s">
        <v>337</v>
      </c>
      <c r="I307" t="s">
        <v>1472</v>
      </c>
      <c r="J307" t="s">
        <v>87</v>
      </c>
    </row>
    <row r="308" spans="1:10" x14ac:dyDescent="0.25">
      <c r="A308" t="s">
        <v>1638</v>
      </c>
      <c r="B308" t="s">
        <v>1639</v>
      </c>
      <c r="C308" t="str">
        <f t="shared" si="4"/>
        <v>Vergote,Leon</v>
      </c>
      <c r="D308" s="44">
        <v>2250451</v>
      </c>
      <c r="F308" t="s">
        <v>1640</v>
      </c>
      <c r="G308" t="s">
        <v>336</v>
      </c>
      <c r="H308" t="s">
        <v>337</v>
      </c>
      <c r="I308" t="s">
        <v>1641</v>
      </c>
      <c r="J308" t="s">
        <v>1642</v>
      </c>
    </row>
    <row r="309" spans="1:10" x14ac:dyDescent="0.25">
      <c r="A309" t="s">
        <v>1643</v>
      </c>
      <c r="B309" t="s">
        <v>1644</v>
      </c>
      <c r="C309" t="str">
        <f t="shared" si="4"/>
        <v>Verhaegen,Philip</v>
      </c>
      <c r="D309" s="44">
        <v>2119656</v>
      </c>
      <c r="F309" t="s">
        <v>1645</v>
      </c>
      <c r="G309" t="s">
        <v>330</v>
      </c>
      <c r="H309" t="s">
        <v>330</v>
      </c>
      <c r="I309" t="s">
        <v>1646</v>
      </c>
      <c r="J309" t="s">
        <v>1647</v>
      </c>
    </row>
    <row r="310" spans="1:10" x14ac:dyDescent="0.25">
      <c r="A310" t="s">
        <v>1648</v>
      </c>
      <c r="B310" t="s">
        <v>1649</v>
      </c>
      <c r="C310" t="str">
        <f t="shared" si="4"/>
        <v>Vliegen,Peter</v>
      </c>
      <c r="D310" s="44" t="s">
        <v>1650</v>
      </c>
      <c r="F310" t="s">
        <v>1651</v>
      </c>
      <c r="G310" t="s">
        <v>330</v>
      </c>
      <c r="H310" t="s">
        <v>330</v>
      </c>
      <c r="I310" t="s">
        <v>1652</v>
      </c>
      <c r="J310" t="s">
        <v>1653</v>
      </c>
    </row>
    <row r="311" spans="1:10" x14ac:dyDescent="0.25">
      <c r="A311" t="s">
        <v>1654</v>
      </c>
      <c r="B311" t="s">
        <v>1655</v>
      </c>
      <c r="C311" t="str">
        <f t="shared" si="4"/>
        <v>Volders,Imke</v>
      </c>
      <c r="D311" s="44">
        <v>2157741</v>
      </c>
      <c r="F311" t="s">
        <v>1656</v>
      </c>
      <c r="G311" t="s">
        <v>419</v>
      </c>
      <c r="H311" t="s">
        <v>337</v>
      </c>
      <c r="I311" t="s">
        <v>1657</v>
      </c>
      <c r="J311" t="s">
        <v>1658</v>
      </c>
    </row>
    <row r="312" spans="1:10" x14ac:dyDescent="0.25">
      <c r="A312" t="s">
        <v>1659</v>
      </c>
      <c r="B312" t="s">
        <v>1660</v>
      </c>
      <c r="C312" t="str">
        <f t="shared" si="4"/>
        <v>Volont,Patrick</v>
      </c>
      <c r="D312" s="44" t="s">
        <v>1661</v>
      </c>
      <c r="F312" t="s">
        <v>1662</v>
      </c>
      <c r="G312" t="s">
        <v>386</v>
      </c>
      <c r="H312" t="s">
        <v>386</v>
      </c>
      <c r="I312" t="s">
        <v>49</v>
      </c>
      <c r="J312" t="s">
        <v>50</v>
      </c>
    </row>
    <row r="313" spans="1:10" x14ac:dyDescent="0.25">
      <c r="A313" t="s">
        <v>1663</v>
      </c>
      <c r="B313" t="s">
        <v>1664</v>
      </c>
      <c r="C313" t="str">
        <f t="shared" si="4"/>
        <v>Vrancken,Els</v>
      </c>
      <c r="D313" s="44" t="s">
        <v>1665</v>
      </c>
      <c r="F313" t="s">
        <v>1666</v>
      </c>
      <c r="G313" t="s">
        <v>330</v>
      </c>
      <c r="H313" t="s">
        <v>330</v>
      </c>
      <c r="I313" t="s">
        <v>1667</v>
      </c>
      <c r="J313" t="s">
        <v>1668</v>
      </c>
    </row>
    <row r="314" spans="1:10" x14ac:dyDescent="0.25">
      <c r="A314" t="s">
        <v>1669</v>
      </c>
      <c r="B314" t="s">
        <v>850</v>
      </c>
      <c r="C314" t="str">
        <f t="shared" si="4"/>
        <v>Vriamont,Nathalie</v>
      </c>
      <c r="D314" s="44">
        <v>2168320</v>
      </c>
      <c r="F314" t="s">
        <v>1670</v>
      </c>
      <c r="G314" t="s">
        <v>330</v>
      </c>
      <c r="H314" t="s">
        <v>330</v>
      </c>
      <c r="I314" t="s">
        <v>1267</v>
      </c>
      <c r="J314" t="s">
        <v>1268</v>
      </c>
    </row>
    <row r="315" spans="1:10" x14ac:dyDescent="0.25">
      <c r="A315" t="s">
        <v>1671</v>
      </c>
      <c r="B315" t="s">
        <v>1336</v>
      </c>
      <c r="C315" t="str">
        <f t="shared" si="4"/>
        <v>Wauters,Inge</v>
      </c>
      <c r="D315" s="44">
        <v>2056130</v>
      </c>
      <c r="F315" t="s">
        <v>1672</v>
      </c>
      <c r="G315" t="s">
        <v>330</v>
      </c>
      <c r="H315" t="s">
        <v>386</v>
      </c>
      <c r="I315" t="s">
        <v>602</v>
      </c>
      <c r="J315" t="s">
        <v>99</v>
      </c>
    </row>
    <row r="316" spans="1:10" x14ac:dyDescent="0.25">
      <c r="A316" t="s">
        <v>1673</v>
      </c>
      <c r="B316" t="s">
        <v>1446</v>
      </c>
      <c r="C316" t="str">
        <f t="shared" si="4"/>
        <v>Weustenberg,Emily</v>
      </c>
      <c r="D316" s="44">
        <v>2065498</v>
      </c>
      <c r="F316" t="s">
        <v>1674</v>
      </c>
      <c r="G316" t="s">
        <v>330</v>
      </c>
      <c r="H316" t="s">
        <v>330</v>
      </c>
      <c r="I316" t="s">
        <v>1675</v>
      </c>
      <c r="J316" t="s">
        <v>1676</v>
      </c>
    </row>
    <row r="317" spans="1:10" x14ac:dyDescent="0.25">
      <c r="A317" t="s">
        <v>1677</v>
      </c>
      <c r="B317" t="s">
        <v>1678</v>
      </c>
      <c r="C317" t="str">
        <f t="shared" si="4"/>
        <v>Willems,Elton</v>
      </c>
      <c r="D317" s="44" t="s">
        <v>1679</v>
      </c>
      <c r="F317" t="s">
        <v>1680</v>
      </c>
      <c r="G317" t="s">
        <v>330</v>
      </c>
      <c r="H317" t="s">
        <v>330</v>
      </c>
      <c r="I317" t="s">
        <v>1681</v>
      </c>
      <c r="J317" t="s">
        <v>1682</v>
      </c>
    </row>
    <row r="318" spans="1:10" x14ac:dyDescent="0.25">
      <c r="A318" t="s">
        <v>1683</v>
      </c>
      <c r="B318" t="s">
        <v>369</v>
      </c>
      <c r="C318" t="str">
        <f t="shared" si="4"/>
        <v>Winderix,Kato</v>
      </c>
      <c r="D318" s="44">
        <v>2021385</v>
      </c>
      <c r="F318" t="s">
        <v>1684</v>
      </c>
      <c r="G318" t="s">
        <v>386</v>
      </c>
      <c r="H318" t="s">
        <v>386</v>
      </c>
      <c r="I318" t="s">
        <v>1685</v>
      </c>
      <c r="J318" t="s">
        <v>1686</v>
      </c>
    </row>
    <row r="319" spans="1:10" x14ac:dyDescent="0.25">
      <c r="A319" t="s">
        <v>1683</v>
      </c>
      <c r="B319" t="s">
        <v>1687</v>
      </c>
      <c r="C319" t="str">
        <f t="shared" si="4"/>
        <v>Winderix,Marie</v>
      </c>
      <c r="D319" s="44">
        <v>2065770</v>
      </c>
      <c r="F319" t="s">
        <v>1688</v>
      </c>
      <c r="G319" t="s">
        <v>330</v>
      </c>
      <c r="H319" t="s">
        <v>330</v>
      </c>
      <c r="I319" t="s">
        <v>1689</v>
      </c>
      <c r="J319" t="s">
        <v>1686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  <pageSetUpPr fitToPage="1"/>
  </sheetPr>
  <dimension ref="A1:I18"/>
  <sheetViews>
    <sheetView workbookViewId="0">
      <selection activeCell="B13" sqref="B13"/>
    </sheetView>
  </sheetViews>
  <sheetFormatPr defaultRowHeight="15" x14ac:dyDescent="0.25"/>
  <cols>
    <col min="1" max="1" width="32" bestFit="1" customWidth="1"/>
    <col min="2" max="2" width="31.57031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13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229</v>
      </c>
      <c r="B6" s="9" t="s">
        <v>232</v>
      </c>
      <c r="C6" s="9"/>
      <c r="D6" s="9"/>
      <c r="E6" s="9"/>
      <c r="F6" s="9"/>
      <c r="H6" s="9"/>
    </row>
    <row r="7" spans="1:9" ht="27.75" customHeight="1" x14ac:dyDescent="0.25">
      <c r="A7" s="10" t="s">
        <v>231</v>
      </c>
      <c r="B7" s="10" t="s">
        <v>230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148</v>
      </c>
      <c r="B12" s="11" t="s">
        <v>33</v>
      </c>
      <c r="C12" s="12">
        <v>473797339</v>
      </c>
      <c r="D12" s="12" t="s">
        <v>34</v>
      </c>
      <c r="F12" t="s">
        <v>154</v>
      </c>
      <c r="I12" t="s">
        <v>35</v>
      </c>
    </row>
    <row r="13" spans="1:9" ht="15" customHeight="1" x14ac:dyDescent="0.25">
      <c r="A13" s="11" t="s">
        <v>150</v>
      </c>
      <c r="B13" s="13" t="s">
        <v>198</v>
      </c>
      <c r="C13" s="12">
        <v>477910528</v>
      </c>
      <c r="D13" s="12"/>
      <c r="F13" t="s">
        <v>156</v>
      </c>
    </row>
    <row r="14" spans="1:9" ht="15" customHeight="1" x14ac:dyDescent="0.25">
      <c r="A14" s="11" t="s">
        <v>51</v>
      </c>
      <c r="B14" s="11" t="s">
        <v>77</v>
      </c>
      <c r="C14" s="12" t="s">
        <v>52</v>
      </c>
      <c r="D14" s="12" t="s">
        <v>78</v>
      </c>
      <c r="F14" t="s">
        <v>53</v>
      </c>
      <c r="I14" t="s">
        <v>79</v>
      </c>
    </row>
    <row r="15" spans="1:9" ht="15" customHeight="1" x14ac:dyDescent="0.25">
      <c r="A15" s="11" t="s">
        <v>83</v>
      </c>
      <c r="B15" s="11" t="s">
        <v>80</v>
      </c>
      <c r="C15" s="12">
        <v>472329105</v>
      </c>
      <c r="D15" s="12" t="s">
        <v>81</v>
      </c>
      <c r="F15" t="s">
        <v>84</v>
      </c>
      <c r="I15" t="s">
        <v>82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</sheetData>
  <pageMargins left="0.7" right="0.7" top="0.75" bottom="0.75" header="0.3" footer="0.3"/>
  <pageSetup scale="9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  <pageSetUpPr fitToPage="1"/>
  </sheetPr>
  <dimension ref="A1:I21"/>
  <sheetViews>
    <sheetView workbookViewId="0">
      <selection activeCell="B17" sqref="B17"/>
    </sheetView>
  </sheetViews>
  <sheetFormatPr defaultRowHeight="15" x14ac:dyDescent="0.25"/>
  <cols>
    <col min="1" max="1" width="37.5703125" bestFit="1" customWidth="1"/>
    <col min="2" max="2" width="27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19</v>
      </c>
      <c r="B1" s="2" t="s">
        <v>17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233</v>
      </c>
      <c r="B6" s="9" t="s">
        <v>234</v>
      </c>
      <c r="C6" s="9"/>
      <c r="D6" s="9"/>
      <c r="E6" s="9"/>
      <c r="F6" s="9"/>
      <c r="H6" s="9"/>
    </row>
    <row r="7" spans="1:9" ht="27.75" customHeight="1" x14ac:dyDescent="0.25">
      <c r="A7" s="10" t="s">
        <v>235</v>
      </c>
      <c r="B7" s="10" t="s">
        <v>236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161</v>
      </c>
      <c r="B12" s="11" t="s">
        <v>159</v>
      </c>
      <c r="C12" s="12" t="s">
        <v>167</v>
      </c>
      <c r="D12" s="12" t="s">
        <v>153</v>
      </c>
      <c r="F12" t="s">
        <v>168</v>
      </c>
      <c r="I12" t="s">
        <v>160</v>
      </c>
    </row>
    <row r="13" spans="1:9" ht="15" customHeight="1" x14ac:dyDescent="0.25">
      <c r="A13" s="11" t="s">
        <v>162</v>
      </c>
      <c r="B13" s="11" t="s">
        <v>64</v>
      </c>
      <c r="C13" s="12">
        <v>472356090</v>
      </c>
      <c r="D13" s="12">
        <v>496830743</v>
      </c>
      <c r="F13" t="s">
        <v>47</v>
      </c>
      <c r="I13" t="s">
        <v>65</v>
      </c>
    </row>
    <row r="14" spans="1:9" ht="15" customHeight="1" x14ac:dyDescent="0.25">
      <c r="A14" s="11" t="s">
        <v>163</v>
      </c>
      <c r="B14" s="11" t="s">
        <v>164</v>
      </c>
      <c r="C14" s="12" t="s">
        <v>75</v>
      </c>
      <c r="D14" s="12" t="s">
        <v>166</v>
      </c>
      <c r="F14" t="s">
        <v>76</v>
      </c>
      <c r="I14" t="s">
        <v>158</v>
      </c>
    </row>
    <row r="15" spans="1:9" ht="15" customHeight="1" x14ac:dyDescent="0.25">
      <c r="A15" s="11" t="s">
        <v>94</v>
      </c>
      <c r="B15" s="11" t="s">
        <v>43</v>
      </c>
      <c r="C15" s="12" t="s">
        <v>95</v>
      </c>
      <c r="D15" s="12" t="s">
        <v>44</v>
      </c>
      <c r="F15" t="s">
        <v>96</v>
      </c>
      <c r="I15" t="s">
        <v>45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  <pageSetUpPr fitToPage="1"/>
  </sheetPr>
  <dimension ref="A1:I21"/>
  <sheetViews>
    <sheetView workbookViewId="0">
      <selection activeCell="B17" sqref="B17"/>
    </sheetView>
  </sheetViews>
  <sheetFormatPr defaultRowHeight="15" x14ac:dyDescent="0.25"/>
  <cols>
    <col min="1" max="1" width="34.42578125" bestFit="1" customWidth="1"/>
    <col min="2" max="2" width="36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16</v>
      </c>
      <c r="B1" s="2" t="s">
        <v>14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238</v>
      </c>
      <c r="B6" s="9" t="s">
        <v>239</v>
      </c>
      <c r="C6" s="9"/>
      <c r="D6" s="9"/>
      <c r="E6" s="9"/>
      <c r="F6" s="9"/>
      <c r="H6" s="9"/>
    </row>
    <row r="7" spans="1:9" ht="27.75" customHeight="1" x14ac:dyDescent="0.25">
      <c r="A7" s="4" t="s">
        <v>237</v>
      </c>
      <c r="B7" s="10" t="s">
        <v>240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170</v>
      </c>
      <c r="B12" s="11" t="s">
        <v>105</v>
      </c>
      <c r="C12" s="12" t="s">
        <v>173</v>
      </c>
      <c r="D12" s="12">
        <v>498145522</v>
      </c>
      <c r="F12" t="s">
        <v>175</v>
      </c>
      <c r="I12" t="s">
        <v>106</v>
      </c>
    </row>
    <row r="13" spans="1:9" ht="15" customHeight="1" x14ac:dyDescent="0.25">
      <c r="A13" s="11" t="s">
        <v>103</v>
      </c>
      <c r="B13" s="11" t="s">
        <v>110</v>
      </c>
      <c r="C13" s="12">
        <v>492719325</v>
      </c>
      <c r="D13" s="12" t="s">
        <v>111</v>
      </c>
      <c r="F13" t="s">
        <v>104</v>
      </c>
      <c r="I13" t="s">
        <v>112</v>
      </c>
    </row>
    <row r="14" spans="1:9" ht="15" customHeight="1" x14ac:dyDescent="0.25">
      <c r="A14" s="11" t="s">
        <v>100</v>
      </c>
      <c r="B14" s="11" t="s">
        <v>107</v>
      </c>
      <c r="C14" s="12" t="s">
        <v>101</v>
      </c>
      <c r="D14" s="12" t="s">
        <v>108</v>
      </c>
      <c r="F14" t="s">
        <v>102</v>
      </c>
      <c r="I14" t="s">
        <v>109</v>
      </c>
    </row>
    <row r="15" spans="1:9" ht="15" customHeight="1" x14ac:dyDescent="0.25">
      <c r="A15" s="11" t="s">
        <v>171</v>
      </c>
      <c r="B15" s="11" t="s">
        <v>172</v>
      </c>
      <c r="C15" s="12">
        <v>476241835</v>
      </c>
      <c r="D15" s="12" t="s">
        <v>174</v>
      </c>
      <c r="F15" t="s">
        <v>169</v>
      </c>
      <c r="I15" t="s">
        <v>176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000"/>
    <pageSetUpPr fitToPage="1"/>
  </sheetPr>
  <dimension ref="A1:I19"/>
  <sheetViews>
    <sheetView workbookViewId="0">
      <selection activeCell="B17" sqref="B17"/>
    </sheetView>
  </sheetViews>
  <sheetFormatPr defaultRowHeight="15" x14ac:dyDescent="0.25"/>
  <cols>
    <col min="1" max="1" width="31" bestFit="1" customWidth="1"/>
    <col min="2" max="2" width="43.14062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28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241</v>
      </c>
      <c r="B6" s="9" t="s">
        <v>244</v>
      </c>
      <c r="C6" s="9"/>
      <c r="D6" s="9"/>
      <c r="E6" s="9"/>
      <c r="F6" s="9"/>
      <c r="H6" s="9"/>
    </row>
    <row r="7" spans="1:9" ht="27.75" customHeight="1" x14ac:dyDescent="0.25">
      <c r="A7" s="10" t="s">
        <v>243</v>
      </c>
      <c r="B7" s="10" t="s">
        <v>242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36</v>
      </c>
      <c r="B12" s="11" t="s">
        <v>110</v>
      </c>
      <c r="C12" s="12">
        <v>497198869</v>
      </c>
      <c r="D12" s="11" t="s">
        <v>111</v>
      </c>
      <c r="F12" t="s">
        <v>37</v>
      </c>
      <c r="I12" t="s">
        <v>112</v>
      </c>
    </row>
    <row r="13" spans="1:9" ht="15" customHeight="1" x14ac:dyDescent="0.25">
      <c r="A13" s="11" t="s">
        <v>149</v>
      </c>
      <c r="B13" s="11" t="s">
        <v>177</v>
      </c>
      <c r="C13" s="12" t="s">
        <v>152</v>
      </c>
      <c r="D13" s="11" t="s">
        <v>178</v>
      </c>
      <c r="F13" t="s">
        <v>155</v>
      </c>
      <c r="I13" t="s">
        <v>179</v>
      </c>
    </row>
    <row r="14" spans="1:9" ht="15" customHeight="1" x14ac:dyDescent="0.25">
      <c r="A14" s="11" t="s">
        <v>116</v>
      </c>
      <c r="B14" s="11" t="s">
        <v>77</v>
      </c>
      <c r="C14" s="12">
        <v>495384234</v>
      </c>
      <c r="D14" s="12" t="s">
        <v>78</v>
      </c>
      <c r="F14" t="s">
        <v>117</v>
      </c>
      <c r="I14" t="s">
        <v>79</v>
      </c>
    </row>
    <row r="15" spans="1:9" ht="15" customHeight="1" x14ac:dyDescent="0.25">
      <c r="A15" s="11" t="s">
        <v>172</v>
      </c>
      <c r="B15" s="11" t="s">
        <v>159</v>
      </c>
      <c r="C15" s="12" t="s">
        <v>174</v>
      </c>
      <c r="D15" s="11" t="s">
        <v>153</v>
      </c>
      <c r="F15" t="s">
        <v>176</v>
      </c>
      <c r="I15" t="s">
        <v>160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</sheetData>
  <pageMargins left="0.7" right="0.7" top="0.75" bottom="0.75" header="0.3" footer="0.3"/>
  <pageSetup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000"/>
    <pageSetUpPr fitToPage="1"/>
  </sheetPr>
  <dimension ref="A1:I21"/>
  <sheetViews>
    <sheetView topLeftCell="A2" workbookViewId="0">
      <selection activeCell="C16" sqref="C16"/>
    </sheetView>
  </sheetViews>
  <sheetFormatPr defaultRowHeight="15" x14ac:dyDescent="0.25"/>
  <cols>
    <col min="1" max="1" width="39.42578125" bestFit="1" customWidth="1"/>
    <col min="2" max="2" width="37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22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 t="s">
        <v>245</v>
      </c>
      <c r="B6" s="9" t="s">
        <v>248</v>
      </c>
      <c r="C6" s="9"/>
      <c r="D6" s="9"/>
      <c r="E6" s="9"/>
      <c r="F6" s="9"/>
      <c r="H6" s="9"/>
    </row>
    <row r="7" spans="1:9" ht="27.75" customHeight="1" x14ac:dyDescent="0.25">
      <c r="A7" s="10" t="s">
        <v>247</v>
      </c>
      <c r="B7" s="10" t="s">
        <v>246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148</v>
      </c>
      <c r="B12" s="11" t="s">
        <v>180</v>
      </c>
      <c r="C12" s="12">
        <v>473797339</v>
      </c>
      <c r="D12" s="12" t="s">
        <v>181</v>
      </c>
      <c r="F12" t="s">
        <v>154</v>
      </c>
      <c r="I12" t="s">
        <v>182</v>
      </c>
    </row>
    <row r="13" spans="1:9" ht="15" customHeight="1" x14ac:dyDescent="0.25">
      <c r="A13" s="11" t="s">
        <v>161</v>
      </c>
      <c r="B13" s="11" t="s">
        <v>172</v>
      </c>
      <c r="C13" s="12" t="s">
        <v>167</v>
      </c>
      <c r="D13" s="11" t="s">
        <v>174</v>
      </c>
      <c r="F13" t="s">
        <v>168</v>
      </c>
      <c r="I13" t="s">
        <v>176</v>
      </c>
    </row>
    <row r="14" spans="1:9" ht="15" customHeight="1" x14ac:dyDescent="0.25">
      <c r="A14" s="11" t="s">
        <v>171</v>
      </c>
      <c r="B14" s="11" t="s">
        <v>165</v>
      </c>
      <c r="C14" s="12">
        <v>476241835</v>
      </c>
      <c r="D14" s="12">
        <v>0</v>
      </c>
      <c r="F14" t="s">
        <v>169</v>
      </c>
      <c r="I14" t="s">
        <v>169</v>
      </c>
    </row>
    <row r="15" spans="1:9" ht="15" customHeight="1" x14ac:dyDescent="0.25">
      <c r="A15" s="11" t="s">
        <v>127</v>
      </c>
      <c r="B15" s="11" t="s">
        <v>41</v>
      </c>
      <c r="C15" s="12" t="s">
        <v>128</v>
      </c>
      <c r="D15" s="11">
        <v>496910843</v>
      </c>
      <c r="F15" t="s">
        <v>129</v>
      </c>
      <c r="I15" t="s">
        <v>42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  <pageSetUpPr fitToPage="1"/>
  </sheetPr>
  <dimension ref="A1:I21"/>
  <sheetViews>
    <sheetView workbookViewId="0">
      <selection activeCell="C16" sqref="C16"/>
    </sheetView>
  </sheetViews>
  <sheetFormatPr defaultRowHeight="15" x14ac:dyDescent="0.25"/>
  <cols>
    <col min="1" max="1" width="39.140625" bestFit="1" customWidth="1"/>
    <col min="2" max="2" width="35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18</v>
      </c>
      <c r="B1" s="2" t="s">
        <v>15</v>
      </c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4" t="s">
        <v>249</v>
      </c>
      <c r="B6" s="9" t="s">
        <v>251</v>
      </c>
      <c r="C6" s="9"/>
      <c r="D6" s="9"/>
      <c r="E6" s="9"/>
      <c r="F6" s="9"/>
      <c r="H6" s="9"/>
    </row>
    <row r="7" spans="1:9" ht="27.75" customHeight="1" x14ac:dyDescent="0.25">
      <c r="A7" s="10" t="s">
        <v>250</v>
      </c>
      <c r="B7" s="10" t="s">
        <v>252</v>
      </c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10"/>
      <c r="B10" s="10"/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183</v>
      </c>
      <c r="B12" s="11" t="s">
        <v>161</v>
      </c>
      <c r="C12" s="12" t="s">
        <v>186</v>
      </c>
      <c r="D12" s="11" t="s">
        <v>161</v>
      </c>
      <c r="F12" t="s">
        <v>187</v>
      </c>
      <c r="I12" t="s">
        <v>168</v>
      </c>
    </row>
    <row r="13" spans="1:9" ht="15" customHeight="1" x14ac:dyDescent="0.25">
      <c r="A13" s="11" t="s">
        <v>184</v>
      </c>
      <c r="B13" s="11" t="s">
        <v>151</v>
      </c>
      <c r="C13" s="12">
        <v>32476696061</v>
      </c>
      <c r="D13" s="12" t="s">
        <v>151</v>
      </c>
      <c r="F13" t="s">
        <v>188</v>
      </c>
      <c r="I13" t="s">
        <v>157</v>
      </c>
    </row>
    <row r="14" spans="1:9" ht="15" customHeight="1" x14ac:dyDescent="0.25">
      <c r="A14" s="11" t="s">
        <v>61</v>
      </c>
      <c r="B14" s="11" t="s">
        <v>100</v>
      </c>
      <c r="C14" s="12" t="s">
        <v>62</v>
      </c>
      <c r="D14" s="12" t="s">
        <v>100</v>
      </c>
      <c r="F14" t="s">
        <v>63</v>
      </c>
      <c r="I14" t="s">
        <v>102</v>
      </c>
    </row>
    <row r="15" spans="1:9" ht="15" customHeight="1" x14ac:dyDescent="0.25">
      <c r="A15" s="11" t="s">
        <v>124</v>
      </c>
      <c r="B15" s="11" t="s">
        <v>185</v>
      </c>
      <c r="C15" s="11" t="s">
        <v>125</v>
      </c>
      <c r="D15" s="12" t="s">
        <v>185</v>
      </c>
      <c r="F15" t="s">
        <v>126</v>
      </c>
      <c r="I15" t="s">
        <v>189</v>
      </c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hyperlinks>
    <hyperlink ref="I12" r:id="rId1" xr:uid="{00000000-0004-0000-2800-000000000000}"/>
    <hyperlink ref="I13" r:id="rId2" display="1136632@student.khlim.be" xr:uid="{00000000-0004-0000-2800-000001000000}"/>
  </hyperlinks>
  <pageMargins left="0.7" right="0.7" top="0.75" bottom="0.75" header="0.3" footer="0.3"/>
  <pageSetup scale="94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H18"/>
  <sheetViews>
    <sheetView workbookViewId="0">
      <selection activeCell="A13" sqref="A13:E18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133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134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/>
      <c r="B6" s="9"/>
      <c r="C6" s="9"/>
      <c r="D6" s="9"/>
      <c r="E6" s="9"/>
      <c r="F6" s="9"/>
      <c r="H6" s="9"/>
    </row>
    <row r="7" spans="1:8" ht="27.75" customHeight="1" x14ac:dyDescent="0.25">
      <c r="A7" s="9"/>
      <c r="B7" s="9"/>
      <c r="C7" s="9"/>
      <c r="D7" s="9"/>
      <c r="E7" s="9"/>
      <c r="F7" s="9"/>
      <c r="H7" s="9"/>
    </row>
    <row r="8" spans="1:8" ht="27.75" customHeight="1" x14ac:dyDescent="0.25">
      <c r="A8" s="10"/>
      <c r="B8" s="9"/>
      <c r="C8" s="10"/>
      <c r="D8" s="10"/>
      <c r="E8" s="10"/>
      <c r="F8" s="10"/>
      <c r="H8" s="10"/>
    </row>
    <row r="9" spans="1:8" ht="27.75" customHeight="1" x14ac:dyDescent="0.25">
      <c r="A9" s="8"/>
      <c r="B9" s="8"/>
      <c r="C9" s="8"/>
      <c r="D9" s="8"/>
      <c r="E9" s="8"/>
      <c r="F9" s="8"/>
      <c r="G9" s="8"/>
      <c r="H9" s="8"/>
    </row>
    <row r="10" spans="1:8" ht="27.75" customHeight="1" x14ac:dyDescent="0.25">
      <c r="A10" t="s">
        <v>21</v>
      </c>
      <c r="C10" s="1" t="s">
        <v>4</v>
      </c>
      <c r="D10" s="1" t="s">
        <v>0</v>
      </c>
      <c r="E10" s="1" t="s">
        <v>1</v>
      </c>
      <c r="F10" s="1" t="s">
        <v>2</v>
      </c>
      <c r="H10" s="1" t="s">
        <v>3</v>
      </c>
    </row>
    <row r="11" spans="1:8" ht="27.75" customHeight="1" x14ac:dyDescent="0.25">
      <c r="A11" s="10"/>
      <c r="B11" s="10"/>
      <c r="C11" s="10"/>
      <c r="D11" s="10"/>
      <c r="E11" s="10"/>
      <c r="F11" s="10"/>
      <c r="H11" s="10"/>
    </row>
    <row r="12" spans="1:8" ht="27.75" customHeight="1" x14ac:dyDescent="0.25">
      <c r="A12" s="8"/>
      <c r="B12" s="8"/>
      <c r="C12" s="8"/>
      <c r="D12" s="8"/>
      <c r="E12" s="8"/>
      <c r="F12" s="8"/>
      <c r="G12" s="8"/>
      <c r="H12" s="8"/>
    </row>
    <row r="13" spans="1:8" x14ac:dyDescent="0.25">
      <c r="A13" s="11"/>
      <c r="B13" s="7"/>
      <c r="C13" s="11"/>
      <c r="E13" s="8"/>
      <c r="F13" s="8"/>
      <c r="G13" s="8"/>
      <c r="H13" s="8"/>
    </row>
    <row r="14" spans="1:8" x14ac:dyDescent="0.25">
      <c r="A14" s="11"/>
      <c r="B14" s="7"/>
      <c r="C14" s="11"/>
      <c r="E14" s="8"/>
      <c r="F14" s="8"/>
      <c r="G14" s="8"/>
      <c r="H14" s="8"/>
    </row>
    <row r="15" spans="1:8" x14ac:dyDescent="0.25">
      <c r="A15" s="11"/>
      <c r="B15" s="7"/>
      <c r="C15" s="11"/>
      <c r="E15" s="8"/>
      <c r="F15" s="8"/>
      <c r="G15" s="8"/>
      <c r="H15" s="8"/>
    </row>
    <row r="16" spans="1:8" x14ac:dyDescent="0.25">
      <c r="A16" s="11"/>
      <c r="B16" s="7"/>
      <c r="C16" s="11"/>
      <c r="E16" s="8"/>
      <c r="F16" s="8"/>
      <c r="G16" s="8"/>
      <c r="H16" s="8"/>
    </row>
    <row r="17" spans="1:8" x14ac:dyDescent="0.25">
      <c r="A17" s="11"/>
      <c r="B17" s="7"/>
      <c r="C17" s="11"/>
      <c r="E17" s="8"/>
      <c r="F17" s="8"/>
      <c r="G17" s="8"/>
      <c r="H17" s="8"/>
    </row>
    <row r="18" spans="1:8" x14ac:dyDescent="0.25">
      <c r="A18" s="11"/>
      <c r="B18" s="7"/>
      <c r="C18" s="12"/>
      <c r="E18" s="8"/>
      <c r="F18" s="8"/>
      <c r="G18" s="8"/>
      <c r="H18" s="8"/>
    </row>
  </sheetData>
  <pageMargins left="0.7" right="0.7" top="0.75" bottom="0.75" header="0.3" footer="0.3"/>
  <pageSetup scale="9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  <pageSetUpPr fitToPage="1"/>
  </sheetPr>
  <dimension ref="A1:I22"/>
  <sheetViews>
    <sheetView workbookViewId="0">
      <selection activeCell="B17" sqref="B17"/>
    </sheetView>
  </sheetViews>
  <sheetFormatPr defaultRowHeight="15" x14ac:dyDescent="0.25"/>
  <cols>
    <col min="1" max="1" width="39.85546875" bestFit="1" customWidth="1"/>
    <col min="2" max="2" width="32.7109375" bestFit="1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9" ht="23.25" x14ac:dyDescent="0.35">
      <c r="A1" s="6" t="s">
        <v>30</v>
      </c>
      <c r="B1" s="2"/>
      <c r="C1" s="6"/>
    </row>
    <row r="2" spans="1:9" ht="15" customHeight="1" x14ac:dyDescent="0.35">
      <c r="A2" s="6"/>
      <c r="B2" s="2"/>
    </row>
    <row r="3" spans="1:9" ht="15" customHeight="1" x14ac:dyDescent="0.25">
      <c r="A3" s="7"/>
      <c r="B3" s="7"/>
    </row>
    <row r="5" spans="1:9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9" ht="27.75" customHeight="1" x14ac:dyDescent="0.25">
      <c r="A6" s="9"/>
      <c r="B6" s="9"/>
      <c r="C6" s="9"/>
      <c r="D6" s="9"/>
      <c r="E6" s="9"/>
      <c r="F6" s="9"/>
      <c r="H6" s="9"/>
    </row>
    <row r="7" spans="1:9" ht="27.75" customHeight="1" x14ac:dyDescent="0.25">
      <c r="A7" s="10"/>
      <c r="B7" s="10"/>
      <c r="C7" s="10"/>
      <c r="D7" s="10"/>
      <c r="E7" s="10"/>
      <c r="F7" s="10"/>
      <c r="H7" s="10"/>
    </row>
    <row r="8" spans="1:9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9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9" ht="27.75" customHeight="1" x14ac:dyDescent="0.25">
      <c r="A10" s="4" t="s">
        <v>253</v>
      </c>
      <c r="B10" s="4" t="s">
        <v>254</v>
      </c>
      <c r="C10" s="10"/>
      <c r="D10" s="10"/>
      <c r="E10" s="10"/>
      <c r="F10" s="10"/>
      <c r="H10" s="10"/>
    </row>
    <row r="11" spans="1:9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11" t="s">
        <v>190</v>
      </c>
      <c r="B12" s="11" t="s">
        <v>68</v>
      </c>
      <c r="C12" s="12" t="s">
        <v>191</v>
      </c>
      <c r="D12" s="12" t="s">
        <v>69</v>
      </c>
      <c r="F12" t="s">
        <v>192</v>
      </c>
      <c r="I12" t="s">
        <v>70</v>
      </c>
    </row>
    <row r="13" spans="1:9" ht="15" customHeight="1" x14ac:dyDescent="0.25">
      <c r="A13" s="11" t="s">
        <v>71</v>
      </c>
      <c r="B13" s="11" t="s">
        <v>184</v>
      </c>
      <c r="C13" s="12" t="s">
        <v>72</v>
      </c>
      <c r="D13" s="12">
        <v>32476696061</v>
      </c>
      <c r="F13" t="s">
        <v>73</v>
      </c>
      <c r="I13" t="s">
        <v>188</v>
      </c>
    </row>
    <row r="14" spans="1:9" ht="27.75" customHeight="1" x14ac:dyDescent="0.25">
      <c r="A14" s="8"/>
      <c r="B14" s="8"/>
      <c r="C14" s="8"/>
      <c r="D14" s="8"/>
      <c r="E14" s="8"/>
      <c r="F14" s="8"/>
      <c r="G14" s="8"/>
      <c r="H14" s="8"/>
    </row>
    <row r="15" spans="1:9" ht="27.75" customHeight="1" x14ac:dyDescent="0.25">
      <c r="A15" s="8"/>
      <c r="B15" s="8"/>
      <c r="C15" s="8"/>
      <c r="D15" s="8"/>
      <c r="E15" s="8"/>
      <c r="F15" s="8"/>
      <c r="G15" s="8"/>
      <c r="H15" s="8"/>
    </row>
    <row r="16" spans="1:9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  <row r="22" spans="1:8" ht="27.75" customHeight="1" x14ac:dyDescent="0.25">
      <c r="A22" s="8"/>
      <c r="B22" s="8"/>
      <c r="C22" s="8"/>
      <c r="D22" s="8"/>
      <c r="E22" s="8"/>
      <c r="F22" s="8"/>
      <c r="G22" s="8"/>
      <c r="H22" s="8"/>
    </row>
  </sheetData>
  <hyperlinks>
    <hyperlink ref="I12" r:id="rId1" display="jer2607@yahoo.com" xr:uid="{00000000-0004-0000-2900-000000000000}"/>
    <hyperlink ref="I13" r:id="rId2" display="1136632@student.khlim.be" xr:uid="{00000000-0004-0000-2900-000001000000}"/>
  </hyperlinks>
  <pageMargins left="0.7" right="0.7" top="0.75" bottom="0.75" header="0.3" footer="0.3"/>
  <pageSetup scale="94" orientation="landscape"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13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3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C6" s="11"/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194</v>
      </c>
      <c r="B13" t="s">
        <v>195</v>
      </c>
      <c r="C13" s="4"/>
      <c r="D13" s="4"/>
      <c r="E13" s="4"/>
      <c r="F13" s="4"/>
      <c r="G13" s="4"/>
      <c r="H13" s="4"/>
      <c r="J13" s="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J16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4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C7" s="11"/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194</v>
      </c>
      <c r="B14" t="s">
        <v>195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194</v>
      </c>
      <c r="B15" t="s">
        <v>196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195</v>
      </c>
      <c r="B16" t="s">
        <v>196</v>
      </c>
      <c r="C16" s="4"/>
      <c r="D16" s="4"/>
      <c r="E16" s="4"/>
      <c r="F16" s="4"/>
      <c r="G16" s="4"/>
      <c r="H16" s="4"/>
      <c r="J16" s="4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20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/>
      <c r="D1" s="2"/>
      <c r="E1" s="6"/>
    </row>
    <row r="2" spans="1:10" ht="22.5" customHeight="1" x14ac:dyDescent="0.35">
      <c r="C2" s="6">
        <v>5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B7" t="s">
        <v>197</v>
      </c>
      <c r="C7" s="11" t="s">
        <v>256</v>
      </c>
      <c r="D7" s="7"/>
      <c r="E7" s="12"/>
    </row>
    <row r="8" spans="1:10" x14ac:dyDescent="0.25">
      <c r="C8" s="11"/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136</v>
      </c>
      <c r="B14" t="s">
        <v>197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194</v>
      </c>
      <c r="B15" t="s">
        <v>195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194</v>
      </c>
      <c r="B16" t="s">
        <v>196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194</v>
      </c>
      <c r="B17" t="s">
        <v>197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195</v>
      </c>
      <c r="B18" t="s">
        <v>196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195</v>
      </c>
      <c r="B19" t="s">
        <v>197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196</v>
      </c>
      <c r="B20" t="s">
        <v>197</v>
      </c>
      <c r="C20" s="4"/>
      <c r="D20" s="4"/>
      <c r="E20" s="4"/>
      <c r="F20" s="4"/>
      <c r="G20" s="4"/>
      <c r="H20" s="4"/>
      <c r="J20" s="4"/>
    </row>
  </sheetData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5"/>
  <sheetViews>
    <sheetView workbookViewId="0">
      <selection activeCell="C2" sqref="C2"/>
    </sheetView>
  </sheetViews>
  <sheetFormatPr defaultRowHeight="15" x14ac:dyDescent="0.25"/>
  <cols>
    <col min="1" max="2" width="4.28515625" customWidth="1"/>
    <col min="3" max="4" width="28.8554687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31</v>
      </c>
      <c r="D1" s="2"/>
      <c r="E1" s="6"/>
    </row>
    <row r="2" spans="1:10" ht="22.5" customHeight="1" x14ac:dyDescent="0.35">
      <c r="C2" s="6">
        <v>6</v>
      </c>
      <c r="D2" s="2"/>
    </row>
    <row r="3" spans="1:10" ht="15" customHeight="1" x14ac:dyDescent="0.25">
      <c r="B3" t="s">
        <v>136</v>
      </c>
      <c r="C3" s="11" t="s">
        <v>259</v>
      </c>
      <c r="D3" s="7"/>
      <c r="E3" s="11"/>
    </row>
    <row r="4" spans="1:10" ht="15" customHeight="1" x14ac:dyDescent="0.25">
      <c r="B4" t="s">
        <v>194</v>
      </c>
      <c r="C4" s="11" t="s">
        <v>257</v>
      </c>
      <c r="D4" s="7"/>
      <c r="E4" s="11"/>
    </row>
    <row r="5" spans="1:10" ht="15" customHeight="1" x14ac:dyDescent="0.25">
      <c r="B5" t="s">
        <v>195</v>
      </c>
      <c r="C5" s="11" t="s">
        <v>260</v>
      </c>
      <c r="D5" s="7"/>
      <c r="E5" s="11"/>
    </row>
    <row r="6" spans="1:10" ht="15" customHeight="1" x14ac:dyDescent="0.25">
      <c r="B6" t="s">
        <v>196</v>
      </c>
      <c r="C6" s="11" t="s">
        <v>261</v>
      </c>
      <c r="D6" s="7"/>
      <c r="E6" s="11"/>
    </row>
    <row r="7" spans="1:10" ht="15" customHeight="1" x14ac:dyDescent="0.25">
      <c r="B7" t="s">
        <v>197</v>
      </c>
      <c r="C7" s="11" t="s">
        <v>256</v>
      </c>
      <c r="D7" s="7"/>
      <c r="E7" s="12"/>
    </row>
    <row r="8" spans="1:10" x14ac:dyDescent="0.25">
      <c r="B8" t="s">
        <v>255</v>
      </c>
      <c r="C8" s="11" t="s">
        <v>258</v>
      </c>
      <c r="D8" s="7"/>
      <c r="E8" s="11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t="s">
        <v>136</v>
      </c>
      <c r="B11" t="s">
        <v>194</v>
      </c>
      <c r="C11" s="3"/>
      <c r="D11" s="3"/>
      <c r="E11" s="3"/>
      <c r="F11" s="3"/>
      <c r="G11" s="3"/>
      <c r="H11" s="3"/>
      <c r="J11" s="3"/>
    </row>
    <row r="12" spans="1:10" ht="27.75" customHeight="1" x14ac:dyDescent="0.25">
      <c r="A12" t="s">
        <v>136</v>
      </c>
      <c r="B12" t="s">
        <v>195</v>
      </c>
      <c r="C12" s="4"/>
      <c r="D12" s="4"/>
      <c r="E12" s="4"/>
      <c r="F12" s="4"/>
      <c r="G12" s="4"/>
      <c r="H12" s="4"/>
      <c r="J12" s="4"/>
    </row>
    <row r="13" spans="1:10" ht="27.75" customHeight="1" x14ac:dyDescent="0.25">
      <c r="A13" t="s">
        <v>136</v>
      </c>
      <c r="B13" t="s">
        <v>196</v>
      </c>
      <c r="C13" s="4"/>
      <c r="D13" s="4"/>
      <c r="E13" s="4"/>
      <c r="F13" s="4"/>
      <c r="G13" s="4"/>
      <c r="H13" s="4"/>
      <c r="J13" s="4"/>
    </row>
    <row r="14" spans="1:10" ht="27.75" customHeight="1" x14ac:dyDescent="0.25">
      <c r="A14" t="s">
        <v>136</v>
      </c>
      <c r="B14" t="s">
        <v>197</v>
      </c>
      <c r="C14" s="4"/>
      <c r="D14" s="4"/>
      <c r="E14" s="4"/>
      <c r="F14" s="4"/>
      <c r="G14" s="4"/>
      <c r="H14" s="4"/>
      <c r="J14" s="4"/>
    </row>
    <row r="15" spans="1:10" ht="27.75" customHeight="1" x14ac:dyDescent="0.25">
      <c r="A15" t="s">
        <v>136</v>
      </c>
      <c r="B15" t="s">
        <v>255</v>
      </c>
      <c r="C15" s="4"/>
      <c r="D15" s="4"/>
      <c r="E15" s="4"/>
      <c r="F15" s="4"/>
      <c r="G15" s="4"/>
      <c r="H15" s="4"/>
      <c r="J15" s="4"/>
    </row>
    <row r="16" spans="1:10" ht="27.75" customHeight="1" x14ac:dyDescent="0.25">
      <c r="A16" t="s">
        <v>194</v>
      </c>
      <c r="B16" t="s">
        <v>195</v>
      </c>
      <c r="C16" s="4"/>
      <c r="D16" s="4"/>
      <c r="E16" s="4"/>
      <c r="F16" s="4"/>
      <c r="G16" s="4"/>
      <c r="H16" s="4"/>
      <c r="J16" s="4"/>
    </row>
    <row r="17" spans="1:10" ht="27.75" customHeight="1" x14ac:dyDescent="0.25">
      <c r="A17" t="s">
        <v>194</v>
      </c>
      <c r="B17" t="s">
        <v>196</v>
      </c>
      <c r="C17" s="4"/>
      <c r="D17" s="4"/>
      <c r="E17" s="4"/>
      <c r="F17" s="4"/>
      <c r="G17" s="4"/>
      <c r="H17" s="4"/>
      <c r="J17" s="4"/>
    </row>
    <row r="18" spans="1:10" ht="27.75" customHeight="1" x14ac:dyDescent="0.25">
      <c r="A18" t="s">
        <v>194</v>
      </c>
      <c r="B18" t="s">
        <v>197</v>
      </c>
      <c r="C18" s="4"/>
      <c r="D18" s="4"/>
      <c r="E18" s="4"/>
      <c r="F18" s="4"/>
      <c r="G18" s="4"/>
      <c r="H18" s="4"/>
      <c r="J18" s="4"/>
    </row>
    <row r="19" spans="1:10" ht="27.75" customHeight="1" x14ac:dyDescent="0.25">
      <c r="A19" t="s">
        <v>194</v>
      </c>
      <c r="B19" t="s">
        <v>255</v>
      </c>
      <c r="C19" s="4"/>
      <c r="D19" s="4"/>
      <c r="E19" s="4"/>
      <c r="F19" s="4"/>
      <c r="G19" s="4"/>
      <c r="H19" s="4"/>
      <c r="J19" s="4"/>
    </row>
    <row r="20" spans="1:10" ht="27.75" customHeight="1" x14ac:dyDescent="0.25">
      <c r="A20" t="s">
        <v>195</v>
      </c>
      <c r="B20" t="s">
        <v>196</v>
      </c>
      <c r="C20" s="4"/>
      <c r="D20" s="4"/>
      <c r="E20" s="4"/>
      <c r="F20" s="4"/>
      <c r="G20" s="4"/>
      <c r="H20" s="4"/>
      <c r="J20" s="4"/>
    </row>
    <row r="21" spans="1:10" ht="27.75" customHeight="1" x14ac:dyDescent="0.25">
      <c r="A21" t="s">
        <v>195</v>
      </c>
      <c r="B21" t="s">
        <v>197</v>
      </c>
      <c r="C21" s="4"/>
      <c r="D21" s="4"/>
      <c r="E21" s="4"/>
      <c r="F21" s="4"/>
      <c r="G21" s="4"/>
      <c r="H21" s="4"/>
      <c r="J21" s="4"/>
    </row>
    <row r="22" spans="1:10" ht="27.75" customHeight="1" x14ac:dyDescent="0.25">
      <c r="A22" t="s">
        <v>195</v>
      </c>
      <c r="B22" t="s">
        <v>255</v>
      </c>
      <c r="C22" s="4"/>
      <c r="D22" s="4"/>
      <c r="E22" s="4"/>
      <c r="F22" s="4"/>
      <c r="G22" s="4"/>
      <c r="H22" s="4"/>
      <c r="J22" s="4"/>
    </row>
    <row r="23" spans="1:10" ht="27.75" customHeight="1" x14ac:dyDescent="0.25">
      <c r="A23" t="s">
        <v>196</v>
      </c>
      <c r="B23" t="s">
        <v>197</v>
      </c>
      <c r="C23" s="4"/>
      <c r="D23" s="4"/>
      <c r="E23" s="4"/>
      <c r="F23" s="4"/>
      <c r="G23" s="4"/>
      <c r="H23" s="4"/>
      <c r="J23" s="4"/>
    </row>
    <row r="24" spans="1:10" ht="27.75" customHeight="1" x14ac:dyDescent="0.25">
      <c r="A24" t="s">
        <v>196</v>
      </c>
      <c r="B24" t="s">
        <v>255</v>
      </c>
      <c r="C24" s="4"/>
      <c r="D24" s="4"/>
      <c r="E24" s="4"/>
      <c r="F24" s="4"/>
      <c r="G24" s="4"/>
      <c r="H24" s="4"/>
      <c r="J24" s="4"/>
    </row>
    <row r="25" spans="1:10" ht="27.75" customHeight="1" x14ac:dyDescent="0.25">
      <c r="A25" t="s">
        <v>197</v>
      </c>
      <c r="B25" t="s">
        <v>255</v>
      </c>
      <c r="C25" s="4"/>
      <c r="D25" s="4"/>
      <c r="E25" s="5"/>
      <c r="F25" s="5"/>
      <c r="G25" s="5"/>
      <c r="H25" s="5"/>
      <c r="J2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J25"/>
  <sheetViews>
    <sheetView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s="2" t="s">
        <v>263</v>
      </c>
      <c r="E1" s="6" t="s">
        <v>8</v>
      </c>
    </row>
    <row r="2" spans="1:10" ht="22.5" customHeight="1" x14ac:dyDescent="0.35">
      <c r="A2" s="8"/>
      <c r="B2" s="8"/>
      <c r="C2" s="31">
        <f>COUNTA(C3:C8)</f>
        <v>0</v>
      </c>
      <c r="D2" s="15"/>
      <c r="E2" s="8" t="s">
        <v>262</v>
      </c>
      <c r="F2" s="8"/>
    </row>
    <row r="3" spans="1:10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0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0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0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0" s="22" customFormat="1" ht="15" customHeight="1" x14ac:dyDescent="0.25">
      <c r="C7" s="29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0" s="22" customFormat="1" x14ac:dyDescent="0.25">
      <c r="C8" s="27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0" x14ac:dyDescent="0.25">
      <c r="C9" s="11"/>
      <c r="D9" s="7"/>
      <c r="E9" s="11"/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>
        <f t="shared" ref="C11:D16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IF($C$2=3,Poule3!A15,IF($C$2=4,Poule4!A15,IF($C$2=5,Poule5!A15,IF($C$2=6,poule6!A15,"x"))))</f>
        <v>x</v>
      </c>
      <c r="B14" s="14" t="str">
        <f>IF($C$2=3,Poule3!B15,IF($C$2=4,Poule4!B15,IF($C$2=5,Poule5!B15,IF($C$2=6,poule6!B15,"x"))))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IF($C$2=3,Poule3!A16,IF($C$2=4,Poule4!A16,IF($C$2=5,Poule5!A16,IF($C$2=6,poule6!A16,"x"))))</f>
        <v>x</v>
      </c>
      <c r="B15" s="14" t="str">
        <f>IF($C$2=3,Poule3!B16,IF($C$2=4,Poule4!B16,IF($C$2=5,Poule5!B16,IF($C$2=6,poule6!B16,"x"))))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IF($C$2=3,Poule3!A18,IF($C$2=4,Poule4!A18,IF($C$2=5,Poule5!A18,IF($C$2=6,poule6!A18,"x"))))</f>
        <v>x</v>
      </c>
      <c r="B16" s="14" t="str">
        <f>IF($C$2=3,Poule3!B18,IF($C$2=4,Poule4!B18,IF($C$2=5,Poule5!B18,IF($C$2=6,poule6!B18,"x"))))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</row>
    <row r="17" spans="1:10" ht="27.75" customHeight="1" x14ac:dyDescent="0.25">
      <c r="A17" s="14" t="str">
        <f>IF($C$2=3,Poule3!A21,IF($C$2=4,Poule4!A21,IF($C$2=5,Poule5!A21,IF($C$2=6,poule6!A21,"x"))))</f>
        <v>x</v>
      </c>
      <c r="B17" s="14" t="str">
        <f>IF($C$2=3,Poule3!B21,IF($C$2=4,Poule4!B21,IF($C$2=5,Poule5!B21,IF($C$2=6,poule6!B21,"x"))))</f>
        <v>x</v>
      </c>
      <c r="C17" s="17" t="str">
        <f>IF(ISERROR(VLOOKUP(A17,$B$3:$C$8,2,FALSE)),"",VLOOKUP(A17,$B$3:$C$8,2,FALSE))</f>
        <v/>
      </c>
      <c r="D17" s="17" t="str">
        <f>IF(ISERROR(VLOOKUP(B17,$B$3:$C$8,2,FALSE)),"",VLOOKUP(B17,$B$3:$C$8,2,FALSE))</f>
        <v/>
      </c>
      <c r="E17" s="17"/>
      <c r="F17" s="36"/>
      <c r="G17" s="36"/>
      <c r="H17" s="36"/>
      <c r="I17" s="35"/>
      <c r="J17" s="36"/>
    </row>
    <row r="18" spans="1:10" ht="27.75" customHeight="1" x14ac:dyDescent="0.25">
      <c r="A18" s="14" t="str">
        <f>IF($C$2=3,Poule3!A22,IF($C$2=4,Poule4!A22,IF($C$2=5,Poule5!A22,IF($C$2=6,poule6!A22,"x"))))</f>
        <v>x</v>
      </c>
      <c r="B18" s="14" t="str">
        <f>IF($C$2=3,Poule3!B22,IF($C$2=4,Poule4!B22,IF($C$2=5,Poule5!B22,IF($C$2=6,poule6!B22,"x"))))</f>
        <v>x</v>
      </c>
      <c r="C18" s="17" t="str">
        <f t="shared" ref="C18:D21" si="1">IF(ISERROR(VLOOKUP(A18,$B$3:$C$8,2,FALSE)),"",VLOOKUP(A18,$B$3:$C$8,2,FALSE))</f>
        <v/>
      </c>
      <c r="D18" s="17" t="str">
        <f t="shared" si="1"/>
        <v/>
      </c>
      <c r="E18" s="17"/>
      <c r="F18" s="36"/>
      <c r="G18" s="36"/>
      <c r="H18" s="36"/>
      <c r="I18" s="35"/>
      <c r="J18" s="36"/>
    </row>
    <row r="19" spans="1:10" ht="27.75" customHeight="1" x14ac:dyDescent="0.25">
      <c r="A19" s="14" t="str">
        <f>IF($C$2=3,Poule3!A23,IF($C$2=4,Poule4!A23,IF($C$2=5,Poule5!A23,IF($C$2=6,poule6!A23,"x"))))</f>
        <v>x</v>
      </c>
      <c r="B19" s="14" t="str">
        <f>IF($C$2=3,Poule3!B23,IF($C$2=4,Poule4!B23,IF($C$2=5,Poule5!B23,IF($C$2=6,poule6!B23,"x"))))</f>
        <v>x</v>
      </c>
      <c r="C19" s="17" t="str">
        <f t="shared" si="1"/>
        <v/>
      </c>
      <c r="D19" s="17" t="str">
        <f t="shared" si="1"/>
        <v/>
      </c>
      <c r="E19" s="17"/>
      <c r="F19" s="36"/>
      <c r="G19" s="36"/>
      <c r="H19" s="36"/>
      <c r="I19" s="35"/>
      <c r="J19" s="36"/>
    </row>
    <row r="20" spans="1:10" ht="27.75" customHeight="1" x14ac:dyDescent="0.25">
      <c r="A20" s="14" t="str">
        <f>IF($C$2=3,Poule3!A24,IF($C$2=4,Poule4!A24,IF($C$2=5,Poule5!A24,IF($C$2=6,poule6!A24,"x"))))</f>
        <v>x</v>
      </c>
      <c r="B20" s="14" t="str">
        <f>IF($C$2=3,Poule3!B24,IF($C$2=4,Poule4!B24,IF($C$2=5,Poule5!B24,IF($C$2=6,poule6!B24,"x"))))</f>
        <v>x</v>
      </c>
      <c r="C20" s="17" t="str">
        <f t="shared" si="1"/>
        <v/>
      </c>
      <c r="D20" s="17" t="str">
        <f t="shared" si="1"/>
        <v/>
      </c>
      <c r="E20" s="17"/>
      <c r="F20" s="36"/>
      <c r="G20" s="36"/>
      <c r="H20" s="36"/>
      <c r="I20" s="35"/>
      <c r="J20" s="36"/>
    </row>
    <row r="21" spans="1:10" ht="27.75" customHeight="1" x14ac:dyDescent="0.25">
      <c r="A21" s="14" t="str">
        <f>IF($C$2=3,Poule3!A25,IF($C$2=4,Poule4!A25,IF($C$2=5,Poule5!A25,IF($C$2=6,poule6!A25,"x"))))</f>
        <v>x</v>
      </c>
      <c r="B21" s="14" t="str">
        <f>IF($C$2=3,Poule3!B25,IF($C$2=4,Poule4!B25,IF($C$2=5,Poule5!B25,IF($C$2=6,poule6!B25,"x"))))</f>
        <v>x</v>
      </c>
      <c r="C21" s="18" t="str">
        <f t="shared" si="1"/>
        <v/>
      </c>
      <c r="D21" s="18" t="str">
        <f t="shared" si="1"/>
        <v/>
      </c>
      <c r="E21" s="18"/>
      <c r="F21" s="37"/>
      <c r="G21" s="37"/>
      <c r="H21" s="37"/>
      <c r="I21" s="35"/>
      <c r="J21" s="37"/>
    </row>
    <row r="22" spans="1:10" x14ac:dyDescent="0.25">
      <c r="F22" s="35"/>
      <c r="G22" s="35"/>
      <c r="H22" s="35"/>
      <c r="I22" s="35"/>
      <c r="J22" s="35"/>
    </row>
    <row r="23" spans="1:10" x14ac:dyDescent="0.25">
      <c r="F23" s="35"/>
      <c r="G23" s="35"/>
      <c r="H23" s="35"/>
      <c r="I23" s="35"/>
      <c r="J23" s="35"/>
    </row>
    <row r="24" spans="1:10" x14ac:dyDescent="0.25">
      <c r="F24" s="35"/>
      <c r="G24" s="35"/>
      <c r="H24" s="35"/>
      <c r="I24" s="35"/>
      <c r="J24" s="35"/>
    </row>
    <row r="25" spans="1:10" x14ac:dyDescent="0.25">
      <c r="F25" s="35"/>
      <c r="G25" s="35"/>
      <c r="H25" s="35"/>
      <c r="I25" s="35"/>
      <c r="J25" s="35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H17"/>
  <sheetViews>
    <sheetView topLeftCell="A5"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5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199</v>
      </c>
      <c r="B6" s="9" t="s">
        <v>202</v>
      </c>
      <c r="C6" s="9"/>
      <c r="D6" s="9"/>
      <c r="E6" s="9"/>
      <c r="F6" s="9"/>
      <c r="H6" s="9"/>
    </row>
    <row r="7" spans="1:8" ht="27.75" customHeight="1" x14ac:dyDescent="0.25">
      <c r="A7" s="10" t="s">
        <v>201</v>
      </c>
      <c r="B7" s="10" t="s">
        <v>200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41</v>
      </c>
      <c r="B12" s="7"/>
      <c r="C12" s="11">
        <v>496910843</v>
      </c>
      <c r="D12" t="s">
        <v>42</v>
      </c>
      <c r="E12" s="8"/>
      <c r="F12" s="8"/>
      <c r="G12" s="8"/>
      <c r="H12" s="8"/>
    </row>
    <row r="13" spans="1:8" x14ac:dyDescent="0.25">
      <c r="A13" s="11" t="s">
        <v>46</v>
      </c>
      <c r="B13" s="7"/>
      <c r="C13" s="11">
        <v>472356090</v>
      </c>
      <c r="D13" t="s">
        <v>47</v>
      </c>
      <c r="E13" s="8"/>
      <c r="F13" s="8"/>
      <c r="G13" s="8"/>
      <c r="H13" s="8"/>
    </row>
    <row r="14" spans="1:8" x14ac:dyDescent="0.25">
      <c r="A14" s="11" t="s">
        <v>48</v>
      </c>
      <c r="B14" s="7"/>
      <c r="C14" s="11" t="s">
        <v>49</v>
      </c>
      <c r="D14" t="s">
        <v>50</v>
      </c>
      <c r="E14" s="8"/>
      <c r="F14" s="8"/>
      <c r="G14" s="8"/>
      <c r="H14" s="8"/>
    </row>
    <row r="15" spans="1:8" x14ac:dyDescent="0.25">
      <c r="A15" s="11" t="s">
        <v>38</v>
      </c>
      <c r="B15" s="7"/>
      <c r="C15" s="11" t="s">
        <v>39</v>
      </c>
      <c r="D15" t="s">
        <v>40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</sheetData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M25"/>
  <sheetViews>
    <sheetView topLeftCell="C1" workbookViewId="0">
      <selection activeCell="F11" sqref="F11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3" ht="23.25" x14ac:dyDescent="0.35">
      <c r="C1" s="6" t="s">
        <v>9</v>
      </c>
      <c r="D1" s="2" t="s">
        <v>32</v>
      </c>
      <c r="E1" s="6" t="s">
        <v>7</v>
      </c>
    </row>
    <row r="2" spans="1:13" ht="22.5" customHeight="1" x14ac:dyDescent="0.35">
      <c r="A2" s="8"/>
      <c r="C2" s="30">
        <f>COUNTA(C3:C8)</f>
        <v>0</v>
      </c>
      <c r="D2" s="2"/>
      <c r="E2" t="s">
        <v>262</v>
      </c>
    </row>
    <row r="3" spans="1:13" s="22" customFormat="1" ht="15" customHeight="1" x14ac:dyDescent="0.25">
      <c r="B3" s="22" t="s">
        <v>136</v>
      </c>
      <c r="C3" s="26"/>
      <c r="D3" s="23" t="str">
        <f>IF(C3&lt;&gt;"",VLOOKUP(C3,[1]Sheet1!$C:$AB,26,FALSE),"")</f>
        <v/>
      </c>
      <c r="E3" s="24" t="str">
        <f>IF(C3&lt;&gt;"",VLOOKUP(C3,[1]Sheet1!$C:$AB,19,FALSE),"")</f>
        <v/>
      </c>
      <c r="F3" s="24"/>
    </row>
    <row r="4" spans="1:13" s="22" customFormat="1" ht="15" customHeight="1" x14ac:dyDescent="0.25">
      <c r="B4" s="22" t="s">
        <v>194</v>
      </c>
      <c r="C4" s="26"/>
      <c r="D4" s="23" t="str">
        <f>IF(C4&lt;&gt;"",VLOOKUP(C4,[1]Sheet1!$C:$AB,26,FALSE),"")</f>
        <v/>
      </c>
      <c r="E4" s="24" t="str">
        <f>IF(C4&lt;&gt;"",VLOOKUP(C4,[1]Sheet1!$C:$AB,19,FALSE),"")</f>
        <v/>
      </c>
      <c r="F4" s="24"/>
    </row>
    <row r="5" spans="1:13" s="22" customFormat="1" ht="15" customHeight="1" x14ac:dyDescent="0.25">
      <c r="B5" s="22" t="s">
        <v>195</v>
      </c>
      <c r="C5" s="26"/>
      <c r="D5" s="23" t="str">
        <f>IF(C5&lt;&gt;"",VLOOKUP(C5,[1]Sheet1!$C:$AB,26,FALSE),"")</f>
        <v/>
      </c>
      <c r="E5" s="24" t="str">
        <f>IF(C5&lt;&gt;"",VLOOKUP(C5,[1]Sheet1!$C:$AB,19,FALSE),"")</f>
        <v/>
      </c>
      <c r="F5" s="24"/>
    </row>
    <row r="6" spans="1:13" s="22" customFormat="1" ht="15" customHeight="1" x14ac:dyDescent="0.25">
      <c r="B6" s="22" t="s">
        <v>196</v>
      </c>
      <c r="C6" s="26"/>
      <c r="D6" s="23" t="str">
        <f>IF(C6&lt;&gt;"",VLOOKUP(C6,[1]Sheet1!$C:$AB,26,FALSE),"")</f>
        <v/>
      </c>
      <c r="E6" s="24" t="str">
        <f>IF(C6&lt;&gt;"",VLOOKUP(C6,[1]Sheet1!$C:$AB,19,FALSE),"")</f>
        <v/>
      </c>
      <c r="F6" s="24"/>
    </row>
    <row r="7" spans="1:13" s="22" customFormat="1" ht="15" customHeight="1" x14ac:dyDescent="0.25">
      <c r="B7" s="22" t="s">
        <v>197</v>
      </c>
      <c r="C7" s="26"/>
      <c r="D7" s="23" t="str">
        <f>IF(C7&lt;&gt;"",VLOOKUP(C7,[1]Sheet1!$C:$AB,26,FALSE),"")</f>
        <v/>
      </c>
      <c r="E7" s="24" t="str">
        <f>IF(C7&lt;&gt;"",VLOOKUP(C7,[1]Sheet1!$C:$AB,19,FALSE),"")</f>
        <v/>
      </c>
      <c r="F7" s="24"/>
    </row>
    <row r="8" spans="1:13" s="22" customFormat="1" ht="15" customHeight="1" x14ac:dyDescent="0.25">
      <c r="B8" s="22" t="s">
        <v>255</v>
      </c>
      <c r="C8" s="26"/>
      <c r="D8" s="23" t="str">
        <f>IF(C8&lt;&gt;"",VLOOKUP(C8,[1]Sheet1!$C:$AB,26,FALSE),"")</f>
        <v/>
      </c>
      <c r="E8" s="24" t="str">
        <f>IF(C8&lt;&gt;"",VLOOKUP(C8,[1]Sheet1!$C:$AB,19,FALSE),"")</f>
        <v/>
      </c>
      <c r="F8" s="24"/>
    </row>
    <row r="9" spans="1:13" x14ac:dyDescent="0.25">
      <c r="C9" s="11"/>
      <c r="D9" s="7"/>
      <c r="E9" s="11"/>
    </row>
    <row r="10" spans="1:13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3" ht="27.75" customHeight="1" x14ac:dyDescent="0.25">
      <c r="A11" s="14" t="s">
        <v>136</v>
      </c>
      <c r="B11" s="14" t="s">
        <v>194</v>
      </c>
      <c r="C11" s="16">
        <f t="shared" ref="C11:D20" si="0">IF(ISERROR(VLOOKUP(A11,$B$3:$C$8,2,FALSE)),"",VLOOKUP(A11,$B$3:$C$8,2,FALSE))</f>
        <v>0</v>
      </c>
      <c r="D11" s="16">
        <f t="shared" si="0"/>
        <v>0</v>
      </c>
      <c r="E11" s="16"/>
      <c r="F11" s="34"/>
      <c r="G11" s="34"/>
      <c r="H11" s="34"/>
      <c r="I11" s="35"/>
      <c r="J11" s="34"/>
      <c r="M11" s="20"/>
    </row>
    <row r="12" spans="1:13" ht="27.75" customHeight="1" x14ac:dyDescent="0.25">
      <c r="A12" s="14" t="s">
        <v>136</v>
      </c>
      <c r="B12" s="14" t="s">
        <v>195</v>
      </c>
      <c r="C12" s="17">
        <f t="shared" si="0"/>
        <v>0</v>
      </c>
      <c r="D12" s="17">
        <f t="shared" si="0"/>
        <v>0</v>
      </c>
      <c r="E12" s="17"/>
      <c r="F12" s="36"/>
      <c r="G12" s="36"/>
      <c r="H12" s="36"/>
      <c r="I12" s="35"/>
      <c r="J12" s="36"/>
      <c r="M12" s="20"/>
    </row>
    <row r="13" spans="1:13" ht="27.75" customHeight="1" x14ac:dyDescent="0.25">
      <c r="A13" s="14" t="str">
        <f>IF($C$2=3,Poule3!A13,IF($C$2=4,Poule4!A13,IF($C$2=5,Poule5!A13,IF($C$2=6,poule6!A13,"x"))))</f>
        <v>x</v>
      </c>
      <c r="B13" s="14" t="str">
        <f>IF($C$2=3,Poule3!B13,IF($C$2=4,Poule4!B13,IF($C$2=5,Poule5!B13,IF($C$2=6,poule6!B13,"x"))))</f>
        <v>x</v>
      </c>
      <c r="C13" s="17" t="str">
        <f t="shared" si="0"/>
        <v/>
      </c>
      <c r="D13" s="17" t="str">
        <f t="shared" si="0"/>
        <v/>
      </c>
      <c r="E13" s="17"/>
      <c r="F13" s="36"/>
      <c r="G13" s="36"/>
      <c r="H13" s="36"/>
      <c r="I13" s="35"/>
      <c r="J13" s="36"/>
      <c r="M13" s="20"/>
    </row>
    <row r="14" spans="1:13" ht="27.75" customHeight="1" x14ac:dyDescent="0.25">
      <c r="A14" s="14" t="str">
        <f>IF($C$2=3,Poule3!A14,IF($C$2=4,Poule4!A14,IF($C$2=5,Poule5!A14,IF($C$2=6,poule6!A14,"x"))))</f>
        <v>x</v>
      </c>
      <c r="B14" s="14" t="str">
        <f>IF($C$2=3,Poule3!B14,IF($C$2=4,Poule4!B14,IF($C$2=5,Poule5!B14,IF($C$2=6,poule6!B14,"x"))))</f>
        <v>x</v>
      </c>
      <c r="C14" s="17" t="str">
        <f t="shared" si="0"/>
        <v/>
      </c>
      <c r="D14" s="17" t="str">
        <f t="shared" si="0"/>
        <v/>
      </c>
      <c r="E14" s="17"/>
      <c r="F14" s="36"/>
      <c r="G14" s="36"/>
      <c r="H14" s="36"/>
      <c r="I14" s="35"/>
      <c r="J14" s="36"/>
      <c r="M14" s="20"/>
    </row>
    <row r="15" spans="1:13" ht="27.75" customHeight="1" x14ac:dyDescent="0.25">
      <c r="A15" s="14" t="str">
        <f>IF($C$2=3,Poule3!A15,IF($C$2=4,Poule4!A15,IF($C$2=5,Poule5!A15,IF($C$2=6,poule6!A15,"x"))))</f>
        <v>x</v>
      </c>
      <c r="B15" s="14" t="str">
        <f>IF($C$2=3,Poule3!B15,IF($C$2=4,Poule4!B15,IF($C$2=5,Poule5!B15,IF($C$2=6,poule6!B15,"x"))))</f>
        <v>x</v>
      </c>
      <c r="C15" s="17" t="str">
        <f t="shared" si="0"/>
        <v/>
      </c>
      <c r="D15" s="17" t="str">
        <f t="shared" si="0"/>
        <v/>
      </c>
      <c r="E15" s="17"/>
      <c r="F15" s="36"/>
      <c r="G15" s="36"/>
      <c r="H15" s="36"/>
      <c r="I15" s="35"/>
      <c r="J15" s="36"/>
      <c r="M15" s="20"/>
    </row>
    <row r="16" spans="1:13" ht="27.75" customHeight="1" x14ac:dyDescent="0.25">
      <c r="A16" s="14" t="str">
        <f>IF($C$2=3,Poule3!A16,IF($C$2=4,Poule4!A16,IF($C$2=5,Poule5!A16,IF($C$2=6,poule6!A16,"x"))))</f>
        <v>x</v>
      </c>
      <c r="B16" s="14" t="str">
        <f>IF($C$2=3,Poule3!B16,IF($C$2=4,Poule4!B16,IF($C$2=5,Poule5!B16,IF($C$2=6,poule6!B16,"x"))))</f>
        <v>x</v>
      </c>
      <c r="C16" s="17" t="str">
        <f t="shared" si="0"/>
        <v/>
      </c>
      <c r="D16" s="17" t="str">
        <f t="shared" si="0"/>
        <v/>
      </c>
      <c r="E16" s="17"/>
      <c r="F16" s="36"/>
      <c r="G16" s="36"/>
      <c r="H16" s="36"/>
      <c r="I16" s="35"/>
      <c r="J16" s="36"/>
      <c r="M16" s="20"/>
    </row>
    <row r="17" spans="1:13" ht="27.75" customHeight="1" x14ac:dyDescent="0.25">
      <c r="A17" s="14" t="str">
        <f>IF($C$2=3,Poule3!A17,IF($C$2=4,Poule4!A17,IF($C$2=5,Poule5!A17,IF($C$2=6,poule6!A17,"x"))))</f>
        <v>x</v>
      </c>
      <c r="B17" s="14" t="str">
        <f>IF($C$2=3,Poule3!B17,IF($C$2=4,Poule4!B17,IF($C$2=5,Poule5!B17,IF($C$2=6,poule6!B17,"x"))))</f>
        <v>x</v>
      </c>
      <c r="C17" s="17" t="str">
        <f t="shared" si="0"/>
        <v/>
      </c>
      <c r="D17" s="17" t="str">
        <f t="shared" si="0"/>
        <v/>
      </c>
      <c r="E17" s="17"/>
      <c r="F17" s="36"/>
      <c r="G17" s="36"/>
      <c r="H17" s="36"/>
      <c r="I17" s="35"/>
      <c r="J17" s="36"/>
      <c r="M17" s="19"/>
    </row>
    <row r="18" spans="1:13" ht="27.75" customHeight="1" x14ac:dyDescent="0.25">
      <c r="A18" s="14" t="str">
        <f>IF($C$2=3,Poule3!A18,IF($C$2=4,Poule4!A18,IF($C$2=5,Poule5!A18,IF($C$2=6,poule6!A18,"x"))))</f>
        <v>x</v>
      </c>
      <c r="B18" s="14" t="str">
        <f>IF($C$2=3,Poule3!B18,IF($C$2=4,Poule4!B18,IF($C$2=5,Poule5!B18,IF($C$2=6,poule6!B18,"x"))))</f>
        <v>x</v>
      </c>
      <c r="C18" s="17" t="str">
        <f t="shared" si="0"/>
        <v/>
      </c>
      <c r="D18" s="17" t="str">
        <f t="shared" si="0"/>
        <v/>
      </c>
      <c r="E18" s="17"/>
      <c r="F18" s="36"/>
      <c r="G18" s="36"/>
      <c r="H18" s="36"/>
      <c r="I18" s="35"/>
      <c r="J18" s="36"/>
    </row>
    <row r="19" spans="1:13" ht="27.75" customHeight="1" x14ac:dyDescent="0.25">
      <c r="A19" s="14" t="str">
        <f>IF($C$2=3,Poule3!A19,IF($C$2=4,Poule4!A19,IF($C$2=5,Poule5!A19,IF($C$2=6,poule6!A19,"x"))))</f>
        <v>x</v>
      </c>
      <c r="B19" s="14" t="str">
        <f>IF($C$2=3,Poule3!B19,IF($C$2=4,Poule4!B19,IF($C$2=5,Poule5!B19,IF($C$2=6,poule6!B19,"x"))))</f>
        <v>x</v>
      </c>
      <c r="C19" s="17" t="str">
        <f t="shared" si="0"/>
        <v/>
      </c>
      <c r="D19" s="17" t="str">
        <f t="shared" si="0"/>
        <v/>
      </c>
      <c r="E19" s="17"/>
      <c r="F19" s="36"/>
      <c r="G19" s="36"/>
      <c r="H19" s="36"/>
      <c r="I19" s="35"/>
      <c r="J19" s="36"/>
    </row>
    <row r="20" spans="1:13" ht="27.75" customHeight="1" x14ac:dyDescent="0.25">
      <c r="A20" s="14" t="str">
        <f>IF($C$2=3,Poule3!A20,IF($C$2=4,Poule4!A20,IF($C$2=5,Poule5!A20,IF($C$2=6,poule6!A20,"x"))))</f>
        <v>x</v>
      </c>
      <c r="B20" s="14" t="str">
        <f>IF($C$2=3,Poule3!B20,IF($C$2=4,Poule4!B20,IF($C$2=5,Poule5!B20,IF($C$2=6,poule6!B20,"x"))))</f>
        <v>x</v>
      </c>
      <c r="C20" s="17" t="str">
        <f t="shared" si="0"/>
        <v/>
      </c>
      <c r="D20" s="17" t="str">
        <f t="shared" si="0"/>
        <v/>
      </c>
      <c r="E20" s="17"/>
      <c r="F20" s="36"/>
      <c r="G20" s="36"/>
      <c r="H20" s="36"/>
      <c r="I20" s="35"/>
      <c r="J20" s="36"/>
    </row>
    <row r="21" spans="1:13" ht="27.75" customHeight="1" x14ac:dyDescent="0.25">
      <c r="A21" s="14" t="str">
        <f>IF($C$2=3,Poule3!A21,IF($C$2=4,Poule4!A21,IF($C$2=5,Poule5!A21,IF($C$2=6,poule6!A21,"x"))))</f>
        <v>x</v>
      </c>
      <c r="B21" s="14" t="str">
        <f>IF($C$2=3,Poule3!B21,IF($C$2=4,Poule4!B21,IF($C$2=5,Poule5!B21,IF($C$2=6,poule6!B21,"x"))))</f>
        <v>x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3" ht="27.75" customHeight="1" x14ac:dyDescent="0.25">
      <c r="A22" s="14" t="str">
        <f>IF($C$2=3,Poule3!A22,IF($C$2=4,Poule4!A22,IF($C$2=5,Poule5!A22,IF($C$2=6,poule6!A22,"x"))))</f>
        <v>x</v>
      </c>
      <c r="B22" s="14" t="str">
        <f>IF($C$2=3,Poule3!B22,IF($C$2=4,Poule4!B22,IF($C$2=5,Poule5!B22,IF($C$2=6,poule6!B22,"x"))))</f>
        <v>x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3" ht="27.75" customHeight="1" x14ac:dyDescent="0.25">
      <c r="A23" s="14" t="str">
        <f>IF($C$2=3,Poule3!A23,IF($C$2=4,Poule4!A23,IF($C$2=5,Poule5!A23,IF($C$2=6,poule6!A23,"x"))))</f>
        <v>x</v>
      </c>
      <c r="B23" s="14" t="str">
        <f>IF($C$2=3,Poule3!B23,IF($C$2=4,Poule4!B23,IF($C$2=5,Poule5!B23,IF($C$2=6,poule6!B23,"x"))))</f>
        <v>x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3" ht="27.75" customHeight="1" x14ac:dyDescent="0.25">
      <c r="A24" s="14" t="str">
        <f>IF($C$2=3,Poule3!A24,IF($C$2=4,Poule4!A24,IF($C$2=5,Poule5!A24,IF($C$2=6,poule6!A24,"x"))))</f>
        <v>x</v>
      </c>
      <c r="B24" s="14" t="str">
        <f>IF($C$2=3,Poule3!B24,IF($C$2=4,Poule4!B24,IF($C$2=5,Poule5!B24,IF($C$2=6,poule6!B24,"x"))))</f>
        <v>x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3" ht="27.75" customHeight="1" x14ac:dyDescent="0.25">
      <c r="A25" s="14" t="str">
        <f>IF($C$2=3,Poule3!A25,IF($C$2=4,Poule4!A25,IF($C$2=5,Poule5!A25,IF($C$2=6,poule6!A25,"x"))))</f>
        <v>x</v>
      </c>
      <c r="B25" s="14" t="str">
        <f>IF($C$2=3,Poule3!B25,IF($C$2=4,Poule4!B25,IF($C$2=5,Poule5!B25,IF($C$2=6,poule6!B25,"x"))))</f>
        <v>x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H21"/>
  <sheetViews>
    <sheetView workbookViewId="0">
      <selection activeCell="A13" sqref="A13"/>
    </sheetView>
  </sheetViews>
  <sheetFormatPr defaultRowHeight="15" x14ac:dyDescent="0.25"/>
  <cols>
    <col min="1" max="2" width="28.85546875" customWidth="1"/>
    <col min="3" max="3" width="18" customWidth="1"/>
    <col min="4" max="6" width="12.42578125" customWidth="1"/>
    <col min="7" max="7" width="4.5703125" customWidth="1"/>
    <col min="8" max="8" width="12.42578125" customWidth="1"/>
  </cols>
  <sheetData>
    <row r="1" spans="1:8" ht="23.25" x14ac:dyDescent="0.35">
      <c r="A1" s="6" t="s">
        <v>9</v>
      </c>
      <c r="B1" s="2"/>
      <c r="C1" s="6"/>
    </row>
    <row r="2" spans="1:8" ht="15" customHeight="1" x14ac:dyDescent="0.35">
      <c r="A2" s="6"/>
      <c r="B2" s="2"/>
    </row>
    <row r="3" spans="1:8" ht="15" customHeight="1" x14ac:dyDescent="0.25">
      <c r="A3" s="7"/>
      <c r="B3" s="7"/>
    </row>
    <row r="5" spans="1:8" x14ac:dyDescent="0.25">
      <c r="A5" t="s">
        <v>20</v>
      </c>
      <c r="C5" s="1" t="s">
        <v>4</v>
      </c>
      <c r="D5" s="1" t="s">
        <v>0</v>
      </c>
      <c r="E5" s="1" t="s">
        <v>1</v>
      </c>
      <c r="F5" s="1" t="s">
        <v>2</v>
      </c>
      <c r="H5" s="1" t="s">
        <v>3</v>
      </c>
    </row>
    <row r="6" spans="1:8" ht="27.75" customHeight="1" x14ac:dyDescent="0.25">
      <c r="A6" s="9" t="s">
        <v>203</v>
      </c>
      <c r="B6" s="9" t="s">
        <v>205</v>
      </c>
      <c r="C6" s="9"/>
      <c r="D6" s="9"/>
      <c r="E6" s="9"/>
      <c r="F6" s="9"/>
      <c r="H6" s="9"/>
    </row>
    <row r="7" spans="1:8" ht="27.75" customHeight="1" x14ac:dyDescent="0.25">
      <c r="A7" s="10" t="s">
        <v>204</v>
      </c>
      <c r="B7" s="10" t="s">
        <v>199</v>
      </c>
      <c r="C7" s="10"/>
      <c r="D7" s="10"/>
      <c r="E7" s="10"/>
      <c r="F7" s="10"/>
      <c r="H7" s="10"/>
    </row>
    <row r="8" spans="1:8" ht="27.75" customHeight="1" x14ac:dyDescent="0.25">
      <c r="A8" s="8"/>
      <c r="B8" s="8"/>
      <c r="C8" s="8"/>
      <c r="D8" s="8"/>
      <c r="E8" s="8"/>
      <c r="F8" s="8"/>
      <c r="G8" s="8"/>
      <c r="H8" s="8"/>
    </row>
    <row r="9" spans="1:8" x14ac:dyDescent="0.25">
      <c r="A9" t="s">
        <v>21</v>
      </c>
      <c r="C9" s="1" t="s">
        <v>4</v>
      </c>
      <c r="D9" s="1" t="s">
        <v>0</v>
      </c>
      <c r="E9" s="1" t="s">
        <v>1</v>
      </c>
      <c r="F9" s="1" t="s">
        <v>2</v>
      </c>
      <c r="H9" s="1" t="s">
        <v>3</v>
      </c>
    </row>
    <row r="10" spans="1:8" ht="27.75" customHeight="1" x14ac:dyDescent="0.25">
      <c r="A10" s="10"/>
      <c r="B10" s="10"/>
      <c r="C10" s="10"/>
      <c r="D10" s="10"/>
      <c r="E10" s="10"/>
      <c r="F10" s="10"/>
      <c r="H10" s="10"/>
    </row>
    <row r="11" spans="1:8" ht="27.75" customHeight="1" x14ac:dyDescent="0.25">
      <c r="A11" s="8"/>
      <c r="B11" s="8"/>
      <c r="C11" s="8"/>
      <c r="D11" s="8"/>
      <c r="E11" s="8"/>
      <c r="F11" s="8"/>
      <c r="G11" s="8"/>
      <c r="H11" s="8"/>
    </row>
    <row r="12" spans="1:8" x14ac:dyDescent="0.25">
      <c r="A12" s="11" t="s">
        <v>41</v>
      </c>
      <c r="B12" s="7"/>
      <c r="C12" s="12">
        <v>496910843</v>
      </c>
      <c r="D12" t="s">
        <v>42</v>
      </c>
      <c r="E12" s="8"/>
      <c r="F12" s="8"/>
      <c r="G12" s="8"/>
      <c r="H12" s="8"/>
    </row>
    <row r="13" spans="1:8" x14ac:dyDescent="0.25">
      <c r="A13" s="11" t="s">
        <v>54</v>
      </c>
      <c r="B13" s="7"/>
      <c r="C13" s="11">
        <v>31653505196</v>
      </c>
      <c r="D13" t="s">
        <v>55</v>
      </c>
      <c r="E13" s="8"/>
      <c r="F13" s="8"/>
      <c r="G13" s="8"/>
      <c r="H13" s="8"/>
    </row>
    <row r="14" spans="1:8" x14ac:dyDescent="0.25">
      <c r="A14" s="11" t="s">
        <v>88</v>
      </c>
      <c r="B14" s="7"/>
      <c r="C14" s="12" t="s">
        <v>89</v>
      </c>
      <c r="D14" t="s">
        <v>90</v>
      </c>
      <c r="E14" s="8"/>
      <c r="F14" s="8"/>
      <c r="G14" s="8"/>
      <c r="H14" s="8"/>
    </row>
    <row r="15" spans="1:8" x14ac:dyDescent="0.25">
      <c r="A15" s="11" t="s">
        <v>64</v>
      </c>
      <c r="B15" s="7"/>
      <c r="C15" s="12">
        <v>496830743</v>
      </c>
      <c r="D15" t="s">
        <v>65</v>
      </c>
      <c r="E15" s="8"/>
      <c r="F15" s="8"/>
      <c r="G15" s="8"/>
      <c r="H15" s="8"/>
    </row>
    <row r="16" spans="1:8" ht="27.75" customHeight="1" x14ac:dyDescent="0.25">
      <c r="A16" s="8"/>
      <c r="B16" s="8"/>
      <c r="C16" s="8"/>
      <c r="D16" s="8"/>
      <c r="E16" s="8"/>
      <c r="F16" s="8"/>
      <c r="G16" s="8"/>
      <c r="H16" s="8"/>
    </row>
    <row r="17" spans="1:8" ht="27.75" customHeight="1" x14ac:dyDescent="0.25">
      <c r="A17" s="8"/>
      <c r="B17" s="8"/>
      <c r="C17" s="8"/>
      <c r="D17" s="8"/>
      <c r="E17" s="8"/>
      <c r="F17" s="8"/>
      <c r="G17" s="8"/>
      <c r="H17" s="8"/>
    </row>
    <row r="18" spans="1:8" ht="27.75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ht="27.75" customHeight="1" x14ac:dyDescent="0.25">
      <c r="A19" s="8"/>
      <c r="B19" s="8"/>
      <c r="C19" s="8"/>
      <c r="D19" s="8"/>
      <c r="E19" s="8"/>
      <c r="F19" s="8"/>
      <c r="G19" s="8"/>
      <c r="H19" s="8"/>
    </row>
    <row r="20" spans="1:8" ht="27.75" customHeight="1" x14ac:dyDescent="0.25">
      <c r="A20" s="8"/>
      <c r="B20" s="8"/>
      <c r="C20" s="8"/>
      <c r="D20" s="8"/>
      <c r="E20" s="8"/>
      <c r="F20" s="8"/>
      <c r="G20" s="8"/>
      <c r="H20" s="8"/>
    </row>
    <row r="21" spans="1:8" ht="27.75" customHeight="1" x14ac:dyDescent="0.25">
      <c r="A21" s="8"/>
      <c r="B21" s="8"/>
      <c r="C21" s="8"/>
      <c r="D21" s="8"/>
      <c r="E21" s="8"/>
      <c r="F21" s="8"/>
      <c r="G21" s="8"/>
      <c r="H21" s="8"/>
    </row>
  </sheetData>
  <pageMargins left="0.7" right="0.7" top="0.75" bottom="0.75" header="0.3" footer="0.3"/>
  <pageSetup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J25"/>
  <sheetViews>
    <sheetView workbookViewId="0">
      <selection activeCell="D4" sqref="D4"/>
    </sheetView>
  </sheetViews>
  <sheetFormatPr defaultRowHeight="15" x14ac:dyDescent="0.25"/>
  <cols>
    <col min="1" max="2" width="2.28515625" bestFit="1" customWidth="1"/>
    <col min="3" max="3" width="28.85546875" customWidth="1"/>
    <col min="4" max="4" width="34.5703125" customWidth="1"/>
    <col min="5" max="5" width="18" customWidth="1"/>
    <col min="6" max="8" width="12.42578125" customWidth="1"/>
    <col min="9" max="9" width="4.5703125" customWidth="1"/>
    <col min="10" max="10" width="12.42578125" customWidth="1"/>
  </cols>
  <sheetData>
    <row r="1" spans="1:10" ht="23.25" x14ac:dyDescent="0.35">
      <c r="C1" s="6" t="s">
        <v>5</v>
      </c>
      <c r="D1" t="s">
        <v>306</v>
      </c>
      <c r="E1" s="6" t="s">
        <v>280</v>
      </c>
    </row>
    <row r="2" spans="1:10" ht="22.5" customHeight="1" x14ac:dyDescent="0.35">
      <c r="C2" s="30">
        <f>COUNTA(C3:C8)</f>
        <v>4</v>
      </c>
      <c r="D2" s="2"/>
      <c r="E2" t="s">
        <v>262</v>
      </c>
    </row>
    <row r="3" spans="1:10" s="22" customFormat="1" ht="15" customHeight="1" x14ac:dyDescent="0.25">
      <c r="B3" s="22" t="s">
        <v>136</v>
      </c>
      <c r="C3" t="s">
        <v>302</v>
      </c>
      <c r="D3" s="23" t="str">
        <f>IF($C3="","",VLOOKUP($C3,'Leden 2022'!$C:$J,8,FALSE))</f>
        <v>bart.bries@hotmail.com</v>
      </c>
      <c r="E3" s="23" t="str">
        <f>IF($C3="","",VLOOKUP($C3,'Leden 2022'!$C:$J,7,FALSE))</f>
        <v>+32 477 28 87 94</v>
      </c>
      <c r="F3" s="24"/>
    </row>
    <row r="4" spans="1:10" s="22" customFormat="1" ht="15" customHeight="1" x14ac:dyDescent="0.25">
      <c r="B4" s="22" t="s">
        <v>194</v>
      </c>
      <c r="C4" t="s">
        <v>270</v>
      </c>
      <c r="D4" s="23" t="str">
        <f>IF($C4="","",VLOOKUP($C4,'Leden 2022'!$C:$J,8,FALSE))</f>
        <v>altromodo@telenet.be</v>
      </c>
      <c r="E4" s="23" t="str">
        <f>IF($C4="","",VLOOKUP($C4,'Leden 2022'!$C:$J,7,FALSE))</f>
        <v>+32 479 20 42 85</v>
      </c>
      <c r="F4" s="24"/>
    </row>
    <row r="5" spans="1:10" s="22" customFormat="1" ht="15" customHeight="1" x14ac:dyDescent="0.25">
      <c r="B5" s="22" t="s">
        <v>195</v>
      </c>
      <c r="C5" s="40" t="s">
        <v>284</v>
      </c>
      <c r="D5" s="23" t="str">
        <f>IF($C5="","",VLOOKUP($C5,'Leden 2022'!$C:$J,8,FALSE))</f>
        <v>koen.guilliams@telenet.be</v>
      </c>
      <c r="E5" s="23" t="str">
        <f>IF($C5="","",VLOOKUP($C5,'Leden 2022'!$C:$J,7,FALSE))</f>
        <v>+32 495 28 52 67</v>
      </c>
      <c r="F5" s="24"/>
    </row>
    <row r="6" spans="1:10" s="22" customFormat="1" ht="15" customHeight="1" x14ac:dyDescent="0.25">
      <c r="B6" s="22" t="s">
        <v>196</v>
      </c>
      <c r="C6" t="s">
        <v>289</v>
      </c>
      <c r="D6" s="23" t="str">
        <f>IF($C6="","",VLOOKUP($C6,'Leden 2022'!$C:$J,8,FALSE))</f>
        <v>bexpieterjan@hotmail.com</v>
      </c>
      <c r="E6" s="23" t="str">
        <f>IF($C6="","",VLOOKUP($C6,'Leden 2022'!$C:$J,7,FALSE))</f>
        <v>+32 479 63 60 27</v>
      </c>
      <c r="F6" s="24"/>
    </row>
    <row r="7" spans="1:10" s="22" customFormat="1" ht="15" customHeight="1" x14ac:dyDescent="0.25">
      <c r="B7" s="22" t="s">
        <v>197</v>
      </c>
      <c r="D7" s="23" t="str">
        <f>IF($C7="","",VLOOKUP($C7,'Leden 2022'!$C:$J,8,FALSE))</f>
        <v/>
      </c>
      <c r="E7" s="23" t="str">
        <f>IF($C7="","",VLOOKUP($C7,'Leden 2022'!$C:$J,7,FALSE))</f>
        <v/>
      </c>
      <c r="F7" s="24"/>
    </row>
    <row r="8" spans="1:10" s="22" customFormat="1" x14ac:dyDescent="0.25">
      <c r="B8" s="22" t="s">
        <v>255</v>
      </c>
      <c r="D8" s="23" t="str">
        <f>IF($C8="","",VLOOKUP($C8,'Leden 2022'!$C:$J,8,FALSE))</f>
        <v/>
      </c>
      <c r="E8" s="23" t="str">
        <f>IF($C8="","",VLOOKUP($C8,'Leden 2022'!$C:$J,7,FALSE))</f>
        <v/>
      </c>
      <c r="F8" s="24"/>
    </row>
    <row r="9" spans="1:10" x14ac:dyDescent="0.25">
      <c r="C9" s="22"/>
      <c r="D9" s="23" t="str">
        <f>IF($C9="","",VLOOKUP($C9,'Leden 2022'!$C:$J,8,FALSE))</f>
        <v/>
      </c>
      <c r="E9" s="23" t="str">
        <f>IF($C9="","",VLOOKUP($C9,'Leden 2022'!$C:$J,7,FALSE))</f>
        <v/>
      </c>
    </row>
    <row r="10" spans="1:10" x14ac:dyDescent="0.25">
      <c r="E10" s="1" t="s">
        <v>4</v>
      </c>
      <c r="F10" s="1" t="s">
        <v>0</v>
      </c>
      <c r="G10" s="1" t="s">
        <v>1</v>
      </c>
      <c r="H10" s="1" t="s">
        <v>2</v>
      </c>
      <c r="J10" s="1" t="s">
        <v>3</v>
      </c>
    </row>
    <row r="11" spans="1:10" ht="27.75" customHeight="1" x14ac:dyDescent="0.25">
      <c r="A11" s="14" t="s">
        <v>136</v>
      </c>
      <c r="B11" s="14" t="s">
        <v>194</v>
      </c>
      <c r="C11" s="16" t="str">
        <f t="shared" ref="C11:D20" si="0">IF(ISERROR(VLOOKUP(A11,$B$3:$C$8,2,FALSE)),"",VLOOKUP(A11,$B$3:$C$8,2,FALSE))</f>
        <v>Bries,Bart</v>
      </c>
      <c r="D11" s="16" t="str">
        <f t="shared" si="0"/>
        <v>Vanrijkel,Kristof</v>
      </c>
      <c r="E11" s="32"/>
      <c r="F11" s="33"/>
      <c r="G11" s="34"/>
      <c r="H11" s="34"/>
      <c r="I11" s="35"/>
      <c r="J11" s="34"/>
    </row>
    <row r="12" spans="1:10" ht="27.75" customHeight="1" x14ac:dyDescent="0.25">
      <c r="A12" s="14" t="s">
        <v>136</v>
      </c>
      <c r="B12" s="14" t="s">
        <v>195</v>
      </c>
      <c r="C12" s="17" t="str">
        <f t="shared" si="0"/>
        <v>Bries,Bart</v>
      </c>
      <c r="D12" s="17" t="str">
        <f t="shared" si="0"/>
        <v>Guilliams,Koen</v>
      </c>
      <c r="E12" s="38"/>
      <c r="F12" s="36"/>
      <c r="G12" s="36"/>
      <c r="H12" s="36"/>
      <c r="I12" s="35"/>
      <c r="J12" s="36"/>
    </row>
    <row r="13" spans="1:10" ht="27.75" customHeight="1" x14ac:dyDescent="0.25">
      <c r="A13" s="14" t="str">
        <f>IF($C$2=3,Poule3!A13,IF($C$2=4,Poule4!A13,IF($C$2=5,Poule5!A13,IF($C$2=6,poule6!A13,"x"))))</f>
        <v>A</v>
      </c>
      <c r="B13" s="14" t="str">
        <f>IF($C$2=3,Poule3!B13,IF($C$2=4,Poule4!B13,IF($C$2=5,Poule5!B13,IF($C$2=6,poule6!B13,"x"))))</f>
        <v>D</v>
      </c>
      <c r="C13" s="17" t="str">
        <f t="shared" si="0"/>
        <v>Bries,Bart</v>
      </c>
      <c r="D13" s="17" t="str">
        <f t="shared" si="0"/>
        <v>Bex,Pieter Jan</v>
      </c>
      <c r="E13" s="38"/>
      <c r="F13" s="36"/>
      <c r="G13" s="36"/>
      <c r="H13" s="36"/>
      <c r="I13" s="35"/>
      <c r="J13" s="36"/>
    </row>
    <row r="14" spans="1:10" ht="27.75" customHeight="1" x14ac:dyDescent="0.25">
      <c r="A14" s="14" t="str">
        <f>IF($C$2=3,Poule3!A14,IF($C$2=4,Poule4!A14,IF($C$2=5,Poule5!A14,IF($C$2=6,poule6!A14,"x"))))</f>
        <v>B</v>
      </c>
      <c r="B14" s="14" t="str">
        <f>IF($C$2=3,Poule3!B14,IF($C$2=4,Poule4!B14,IF($C$2=5,Poule5!B14,IF($C$2=6,poule6!B14,"x"))))</f>
        <v>C</v>
      </c>
      <c r="C14" s="17" t="str">
        <f t="shared" si="0"/>
        <v>Vanrijkel,Kristof</v>
      </c>
      <c r="D14" s="17" t="str">
        <f t="shared" si="0"/>
        <v>Guilliams,Koen</v>
      </c>
      <c r="E14" s="38"/>
      <c r="F14" s="36"/>
      <c r="G14" s="36"/>
      <c r="H14" s="36"/>
      <c r="I14" s="35"/>
      <c r="J14" s="36"/>
    </row>
    <row r="15" spans="1:10" ht="27.75" customHeight="1" x14ac:dyDescent="0.25">
      <c r="A15" s="14" t="str">
        <f>IF($C$2=3,Poule3!A15,IF($C$2=4,Poule4!A15,IF($C$2=5,Poule5!A15,IF($C$2=6,poule6!A15,"x"))))</f>
        <v>B</v>
      </c>
      <c r="B15" s="14" t="str">
        <f>IF($C$2=3,Poule3!B15,IF($C$2=4,Poule4!B15,IF($C$2=5,Poule5!B15,IF($C$2=6,poule6!B15,"x"))))</f>
        <v>D</v>
      </c>
      <c r="C15" s="17" t="str">
        <f t="shared" si="0"/>
        <v>Vanrijkel,Kristof</v>
      </c>
      <c r="D15" s="17" t="str">
        <f t="shared" si="0"/>
        <v>Bex,Pieter Jan</v>
      </c>
      <c r="E15" s="17"/>
      <c r="F15" s="36"/>
      <c r="G15" s="36"/>
      <c r="H15" s="36"/>
      <c r="I15" s="35"/>
      <c r="J15" s="36"/>
    </row>
    <row r="16" spans="1:10" ht="27.75" customHeight="1" x14ac:dyDescent="0.25">
      <c r="A16" s="14" t="str">
        <f>IF($C$2=3,Poule3!A16,IF($C$2=4,Poule4!A16,IF($C$2=5,Poule5!A16,IF($C$2=6,poule6!A16,"x"))))</f>
        <v>C</v>
      </c>
      <c r="B16" s="14" t="str">
        <f>IF($C$2=3,Poule3!B16,IF($C$2=4,Poule4!B16,IF($C$2=5,Poule5!B16,IF($C$2=6,poule6!B16,"x"))))</f>
        <v>D</v>
      </c>
      <c r="C16" s="17" t="str">
        <f t="shared" si="0"/>
        <v>Guilliams,Koen</v>
      </c>
      <c r="D16" s="17" t="str">
        <f t="shared" si="0"/>
        <v>Bex,Pieter Jan</v>
      </c>
      <c r="E16" s="38"/>
      <c r="F16" s="36"/>
      <c r="G16" s="36"/>
      <c r="H16" s="36"/>
      <c r="I16" s="35"/>
      <c r="J16" s="36"/>
    </row>
    <row r="17" spans="1:10" ht="27.75" customHeight="1" x14ac:dyDescent="0.25">
      <c r="A17" s="14">
        <f>IF($C$2=3,Poule3!A17,IF($C$2=4,Poule4!A17,IF($C$2=5,Poule5!A17,IF($C$2=6,poule6!A17,"x"))))</f>
        <v>0</v>
      </c>
      <c r="B17" s="14">
        <f>IF($C$2=3,Poule3!B17,IF($C$2=4,Poule4!B17,IF($C$2=5,Poule5!B17,IF($C$2=6,poule6!B17,"x"))))</f>
        <v>0</v>
      </c>
      <c r="C17" s="17" t="str">
        <f t="shared" si="0"/>
        <v/>
      </c>
      <c r="D17" s="17" t="str">
        <f t="shared" si="0"/>
        <v/>
      </c>
      <c r="E17" s="38"/>
      <c r="F17" s="36"/>
      <c r="G17" s="36"/>
      <c r="H17" s="36"/>
      <c r="I17" s="35"/>
      <c r="J17" s="36"/>
    </row>
    <row r="18" spans="1:10" ht="27.75" customHeight="1" x14ac:dyDescent="0.25">
      <c r="A18" s="14">
        <f>IF($C$2=3,Poule3!A18,IF($C$2=4,Poule4!A18,IF($C$2=5,Poule5!A18,IF($C$2=6,poule6!A18,"x"))))</f>
        <v>0</v>
      </c>
      <c r="B18" s="14">
        <f>IF($C$2=3,Poule3!B18,IF($C$2=4,Poule4!B18,IF($C$2=5,Poule5!B18,IF($C$2=6,poule6!B18,"x"))))</f>
        <v>0</v>
      </c>
      <c r="C18" s="17" t="str">
        <f t="shared" si="0"/>
        <v/>
      </c>
      <c r="D18" s="17" t="str">
        <f t="shared" si="0"/>
        <v/>
      </c>
      <c r="E18" s="38"/>
      <c r="F18" s="36"/>
      <c r="G18" s="36"/>
      <c r="H18" s="36"/>
      <c r="I18" s="35"/>
      <c r="J18" s="36"/>
    </row>
    <row r="19" spans="1:10" ht="27.75" customHeight="1" x14ac:dyDescent="0.25">
      <c r="A19" s="14">
        <f>IF($C$2=3,Poule3!A19,IF($C$2=4,Poule4!A19,IF($C$2=5,Poule5!A19,IF($C$2=6,poule6!A19,"x"))))</f>
        <v>0</v>
      </c>
      <c r="B19" s="14">
        <f>IF($C$2=3,Poule3!B19,IF($C$2=4,Poule4!B19,IF($C$2=5,Poule5!B19,IF($C$2=6,poule6!B19,"x"))))</f>
        <v>0</v>
      </c>
      <c r="C19" s="17" t="str">
        <f t="shared" si="0"/>
        <v/>
      </c>
      <c r="D19" s="17" t="str">
        <f t="shared" si="0"/>
        <v/>
      </c>
      <c r="E19" s="38"/>
      <c r="F19" s="36"/>
      <c r="G19" s="36"/>
      <c r="H19" s="36"/>
      <c r="I19" s="35"/>
      <c r="J19" s="36"/>
    </row>
    <row r="20" spans="1:10" ht="27.75" customHeight="1" x14ac:dyDescent="0.25">
      <c r="A20" s="14">
        <f>IF($C$2=3,Poule3!A20,IF($C$2=4,Poule4!A20,IF($C$2=5,Poule5!A20,IF($C$2=6,poule6!A20,"x"))))</f>
        <v>0</v>
      </c>
      <c r="B20" s="14">
        <f>IF($C$2=3,Poule3!B20,IF($C$2=4,Poule4!B20,IF($C$2=5,Poule5!B20,IF($C$2=6,poule6!B20,"x"))))</f>
        <v>0</v>
      </c>
      <c r="C20" s="17" t="str">
        <f t="shared" si="0"/>
        <v/>
      </c>
      <c r="D20" s="17" t="str">
        <f t="shared" si="0"/>
        <v/>
      </c>
      <c r="E20" s="38"/>
      <c r="F20" s="36"/>
      <c r="G20" s="36"/>
      <c r="H20" s="36"/>
      <c r="I20" s="35"/>
      <c r="J20" s="36"/>
    </row>
    <row r="21" spans="1:10" ht="27.75" customHeight="1" x14ac:dyDescent="0.25">
      <c r="A21" s="14">
        <f>IF($C$2=3,Poule3!A21,IF($C$2=4,Poule4!A21,IF($C$2=5,Poule5!A21,IF($C$2=6,poule6!A21,"x"))))</f>
        <v>0</v>
      </c>
      <c r="B21" s="14">
        <f>IF($C$2=3,Poule3!B21,IF($C$2=4,Poule4!B21,IF($C$2=5,Poule5!B21,IF($C$2=6,poule6!B21,"x"))))</f>
        <v>0</v>
      </c>
      <c r="C21" s="17" t="str">
        <f>IF(ISERROR(VLOOKUP(A21,$B$3:$C$8,2,FALSE)),"",VLOOKUP(A21,$B$3:$C$8,2,FALSE))</f>
        <v/>
      </c>
      <c r="D21" s="17" t="str">
        <f>IF(ISERROR(VLOOKUP(B21,$B$3:$C$8,2,FALSE)),"",VLOOKUP(B21,$B$3:$C$8,2,FALSE))</f>
        <v/>
      </c>
      <c r="E21" s="17"/>
      <c r="F21" s="36"/>
      <c r="G21" s="36"/>
      <c r="H21" s="36"/>
      <c r="I21" s="35"/>
      <c r="J21" s="36"/>
    </row>
    <row r="22" spans="1:10" ht="27.75" customHeight="1" x14ac:dyDescent="0.25">
      <c r="A22" s="14">
        <f>IF($C$2=3,Poule3!A22,IF($C$2=4,Poule4!A22,IF($C$2=5,Poule5!A22,IF($C$2=6,poule6!A22,"x"))))</f>
        <v>0</v>
      </c>
      <c r="B22" s="14">
        <f>IF($C$2=3,Poule3!B22,IF($C$2=4,Poule4!B22,IF($C$2=5,Poule5!B22,IF($C$2=6,poule6!B22,"x"))))</f>
        <v>0</v>
      </c>
      <c r="C22" s="17" t="str">
        <f t="shared" ref="C22:D25" si="1">IF(ISERROR(VLOOKUP(A22,$B$3:$C$8,2,FALSE)),"",VLOOKUP(A22,$B$3:$C$8,2,FALSE))</f>
        <v/>
      </c>
      <c r="D22" s="17" t="str">
        <f t="shared" si="1"/>
        <v/>
      </c>
      <c r="E22" s="17"/>
      <c r="F22" s="36"/>
      <c r="G22" s="36"/>
      <c r="H22" s="36"/>
      <c r="I22" s="35"/>
      <c r="J22" s="36"/>
    </row>
    <row r="23" spans="1:10" ht="27.75" customHeight="1" x14ac:dyDescent="0.25">
      <c r="A23" s="14">
        <f>IF($C$2=3,Poule3!A23,IF($C$2=4,Poule4!A23,IF($C$2=5,Poule5!A23,IF($C$2=6,poule6!A23,"x"))))</f>
        <v>0</v>
      </c>
      <c r="B23" s="14">
        <f>IF($C$2=3,Poule3!B23,IF($C$2=4,Poule4!B23,IF($C$2=5,Poule5!B23,IF($C$2=6,poule6!B23,"x"))))</f>
        <v>0</v>
      </c>
      <c r="C23" s="17" t="str">
        <f t="shared" si="1"/>
        <v/>
      </c>
      <c r="D23" s="17" t="str">
        <f t="shared" si="1"/>
        <v/>
      </c>
      <c r="E23" s="17"/>
      <c r="F23" s="36"/>
      <c r="G23" s="36"/>
      <c r="H23" s="36"/>
      <c r="I23" s="35"/>
      <c r="J23" s="36"/>
    </row>
    <row r="24" spans="1:10" ht="27.75" customHeight="1" x14ac:dyDescent="0.25">
      <c r="A24" s="14">
        <f>IF($C$2=3,Poule3!A24,IF($C$2=4,Poule4!A24,IF($C$2=5,Poule5!A24,IF($C$2=6,poule6!A24,"x"))))</f>
        <v>0</v>
      </c>
      <c r="B24" s="14">
        <f>IF($C$2=3,Poule3!B24,IF($C$2=4,Poule4!B24,IF($C$2=5,Poule5!B24,IF($C$2=6,poule6!B24,"x"))))</f>
        <v>0</v>
      </c>
      <c r="C24" s="17" t="str">
        <f t="shared" si="1"/>
        <v/>
      </c>
      <c r="D24" s="17" t="str">
        <f t="shared" si="1"/>
        <v/>
      </c>
      <c r="E24" s="17"/>
      <c r="F24" s="36"/>
      <c r="G24" s="36"/>
      <c r="H24" s="36"/>
      <c r="I24" s="35"/>
      <c r="J24" s="36"/>
    </row>
    <row r="25" spans="1:10" ht="27.75" customHeight="1" x14ac:dyDescent="0.25">
      <c r="A25" s="14">
        <f>IF($C$2=3,Poule3!A25,IF($C$2=4,Poule4!A25,IF($C$2=5,Poule5!A25,IF($C$2=6,poule6!A25,"x"))))</f>
        <v>0</v>
      </c>
      <c r="B25" s="14">
        <f>IF($C$2=3,Poule3!B25,IF($C$2=4,Poule4!B25,IF($C$2=5,Poule5!B25,IF($C$2=6,poule6!B25,"x"))))</f>
        <v>0</v>
      </c>
      <c r="C25" s="18" t="str">
        <f t="shared" si="1"/>
        <v/>
      </c>
      <c r="D25" s="18" t="str">
        <f t="shared" si="1"/>
        <v/>
      </c>
      <c r="E25" s="18"/>
      <c r="F25" s="37"/>
      <c r="G25" s="37"/>
      <c r="H25" s="37"/>
      <c r="I25" s="35"/>
      <c r="J2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44</vt:i4>
      </vt:variant>
    </vt:vector>
  </HeadingPairs>
  <TitlesOfParts>
    <vt:vector size="44" baseType="lpstr">
      <vt:lpstr>EH6_1</vt:lpstr>
      <vt:lpstr>EH6 2</vt:lpstr>
      <vt:lpstr>EH_NG2</vt:lpstr>
      <vt:lpstr>EH_NG_Finale</vt:lpstr>
      <vt:lpstr>EH6_2</vt:lpstr>
      <vt:lpstr>EH-6 HFenF</vt:lpstr>
      <vt:lpstr>EH5_1</vt:lpstr>
      <vt:lpstr>EH-5 HFenF</vt:lpstr>
      <vt:lpstr>EH6 3</vt:lpstr>
      <vt:lpstr>EH5 1</vt:lpstr>
      <vt:lpstr>EH HFenF</vt:lpstr>
      <vt:lpstr>EH5_2</vt:lpstr>
      <vt:lpstr>EH4</vt:lpstr>
      <vt:lpstr>H35-3_1</vt:lpstr>
      <vt:lpstr>H35-3_2</vt:lpstr>
      <vt:lpstr>EH35-3 HFenF</vt:lpstr>
      <vt:lpstr>H35-2_1</vt:lpstr>
      <vt:lpstr>EH35-2 HFenF</vt:lpstr>
      <vt:lpstr>H45-2_1</vt:lpstr>
      <vt:lpstr>EH45-2 HFenF</vt:lpstr>
      <vt:lpstr>ED_NG_2</vt:lpstr>
      <vt:lpstr>ED_NG_Finale</vt:lpstr>
      <vt:lpstr>ED_5_Finale</vt:lpstr>
      <vt:lpstr>ED 5_1</vt:lpstr>
      <vt:lpstr>Enkel Poule3</vt:lpstr>
      <vt:lpstr>Enkel Poule4</vt:lpstr>
      <vt:lpstr>Enkel Poule5</vt:lpstr>
      <vt:lpstr>Dubbel_Poule3</vt:lpstr>
      <vt:lpstr>Dubbel Poule4</vt:lpstr>
      <vt:lpstr>Dubbel Poule5</vt:lpstr>
      <vt:lpstr>ED_4_Finale</vt:lpstr>
      <vt:lpstr>ED 4</vt:lpstr>
      <vt:lpstr>Leden 2022</vt:lpstr>
      <vt:lpstr>DH-4 HFenF</vt:lpstr>
      <vt:lpstr>DH-3 HFenF</vt:lpstr>
      <vt:lpstr>DD-4 HFenF</vt:lpstr>
      <vt:lpstr>DG4 Finale</vt:lpstr>
      <vt:lpstr>DG-3 HFenF</vt:lpstr>
      <vt:lpstr>DG-2 HFenF</vt:lpstr>
      <vt:lpstr>DG-open HFenF</vt:lpstr>
      <vt:lpstr>Poule3</vt:lpstr>
      <vt:lpstr>Poule4</vt:lpstr>
      <vt:lpstr>Poule5</vt:lpstr>
      <vt:lpstr>poule6</vt:lpstr>
    </vt:vector>
  </TitlesOfParts>
  <Company>DHL EFSS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Spitters (DHL NL)</dc:creator>
  <cp:lastModifiedBy>Antoine Van Genechten</cp:lastModifiedBy>
  <cp:lastPrinted>2018-07-09T08:34:01Z</cp:lastPrinted>
  <dcterms:created xsi:type="dcterms:W3CDTF">2013-07-10T18:53:21Z</dcterms:created>
  <dcterms:modified xsi:type="dcterms:W3CDTF">2022-06-30T10:52:00Z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6915f3-2f02-4945-8997-f2963298db46_Enabled">
    <vt:lpwstr>true</vt:lpwstr>
  </property>
  <property fmtid="{D5CDD505-2E9C-101B-9397-08002B2CF9AE}" pid="3" name="MSIP_Label_736915f3-2f02-4945-8997-f2963298db46_SetDate">
    <vt:lpwstr>2022-06-27T20:29:22Z</vt:lpwstr>
  </property>
  <property fmtid="{D5CDD505-2E9C-101B-9397-08002B2CF9AE}" pid="4" name="MSIP_Label_736915f3-2f02-4945-8997-f2963298db46_Method">
    <vt:lpwstr>Standard</vt:lpwstr>
  </property>
  <property fmtid="{D5CDD505-2E9C-101B-9397-08002B2CF9AE}" pid="5" name="MSIP_Label_736915f3-2f02-4945-8997-f2963298db46_Name">
    <vt:lpwstr>Internal</vt:lpwstr>
  </property>
  <property fmtid="{D5CDD505-2E9C-101B-9397-08002B2CF9AE}" pid="6" name="MSIP_Label_736915f3-2f02-4945-8997-f2963298db46_SiteId">
    <vt:lpwstr>cd99fef8-1cd3-4a2a-9bdf-15531181d65e</vt:lpwstr>
  </property>
  <property fmtid="{D5CDD505-2E9C-101B-9397-08002B2CF9AE}" pid="7" name="MSIP_Label_736915f3-2f02-4945-8997-f2963298db46_ActionId">
    <vt:lpwstr>8d096537-ef7b-4500-a01a-9159549c021f</vt:lpwstr>
  </property>
  <property fmtid="{D5CDD505-2E9C-101B-9397-08002B2CF9AE}" pid="8" name="MSIP_Label_736915f3-2f02-4945-8997-f2963298db46_ContentBits">
    <vt:lpwstr>1</vt:lpwstr>
  </property>
</Properties>
</file>